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7"/>
  <c r="K87"/>
  <c r="K85"/>
  <c r="K81"/>
  <c r="K79"/>
  <c r="L36"/>
  <c r="K103"/>
  <c r="I84"/>
  <c r="I63"/>
  <c r="I82"/>
  <c r="K75"/>
  <c r="K74"/>
  <c r="L87"/>
  <c r="L85"/>
  <c r="H85"/>
  <c r="I44"/>
  <c r="K28"/>
  <c r="K47"/>
  <c r="K50"/>
  <c r="K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14"/>
  <c r="G13"/>
  <c r="G10"/>
  <c r="G9"/>
  <c r="G5"/>
  <c r="G6"/>
  <c r="H148" i="3"/>
  <c r="H147"/>
  <c r="L146"/>
  <c r="L144"/>
  <c r="K146"/>
  <c r="K144"/>
  <c r="J146"/>
  <c r="H146"/>
  <c r="I146"/>
  <c r="I144"/>
  <c r="H145"/>
  <c r="H143"/>
  <c r="H142"/>
  <c r="H141"/>
  <c r="L140"/>
  <c r="K140"/>
  <c r="J140"/>
  <c r="J134"/>
  <c r="I140"/>
  <c r="H139"/>
  <c r="H138"/>
  <c r="L137"/>
  <c r="L135"/>
  <c r="K137"/>
  <c r="K135"/>
  <c r="K134"/>
  <c r="J137"/>
  <c r="I137"/>
  <c r="I135"/>
  <c r="H136"/>
  <c r="J135"/>
  <c r="H133"/>
  <c r="H132"/>
  <c r="H131"/>
  <c r="L130"/>
  <c r="L128"/>
  <c r="K130"/>
  <c r="K128"/>
  <c r="H128"/>
  <c r="J130"/>
  <c r="H130"/>
  <c r="I130"/>
  <c r="H129"/>
  <c r="J128"/>
  <c r="I128"/>
  <c r="H126"/>
  <c r="H125"/>
  <c r="L124"/>
  <c r="L122"/>
  <c r="K124"/>
  <c r="J124"/>
  <c r="I124"/>
  <c r="H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H111"/>
  <c r="I111"/>
  <c r="H110"/>
  <c r="H109"/>
  <c r="L108"/>
  <c r="K108"/>
  <c r="J108"/>
  <c r="I108"/>
  <c r="H107"/>
  <c r="H106"/>
  <c r="L105"/>
  <c r="K105"/>
  <c r="J105"/>
  <c r="I105"/>
  <c r="H105"/>
  <c r="K104"/>
  <c r="K102"/>
  <c r="K101"/>
  <c r="J104"/>
  <c r="J102"/>
  <c r="J101"/>
  <c r="I104"/>
  <c r="I102"/>
  <c r="H103"/>
  <c r="H100"/>
  <c r="H99"/>
  <c r="H98"/>
  <c r="L97"/>
  <c r="K97"/>
  <c r="J97"/>
  <c r="I97"/>
  <c r="H97"/>
  <c r="H96"/>
  <c r="L95"/>
  <c r="K95"/>
  <c r="J95"/>
  <c r="H95"/>
  <c r="I95"/>
  <c r="H93"/>
  <c r="H92"/>
  <c r="H91"/>
  <c r="L88"/>
  <c r="K88"/>
  <c r="J88"/>
  <c r="I88"/>
  <c r="H86"/>
  <c r="H84"/>
  <c r="H83"/>
  <c r="L81"/>
  <c r="H81"/>
  <c r="H79"/>
  <c r="D79"/>
  <c r="L77"/>
  <c r="K77"/>
  <c r="K71"/>
  <c r="J77"/>
  <c r="I77"/>
  <c r="I71"/>
  <c r="H76"/>
  <c r="L75"/>
  <c r="L74"/>
  <c r="H73"/>
  <c r="H72"/>
  <c r="J71"/>
  <c r="H70"/>
  <c r="H69"/>
  <c r="H67"/>
  <c r="K66"/>
  <c r="L68"/>
  <c r="J65"/>
  <c r="I65"/>
  <c r="H63"/>
  <c r="D63"/>
  <c r="L61"/>
  <c r="K61"/>
  <c r="J61"/>
  <c r="I61"/>
  <c r="H61"/>
  <c r="L58"/>
  <c r="L53"/>
  <c r="K58"/>
  <c r="J58"/>
  <c r="H58"/>
  <c r="I58"/>
  <c r="L55"/>
  <c r="K55"/>
  <c r="K53"/>
  <c r="J55"/>
  <c r="J53"/>
  <c r="J89"/>
  <c r="I55"/>
  <c r="H55"/>
  <c r="H54"/>
  <c r="L50"/>
  <c r="J50"/>
  <c r="I50"/>
  <c r="H49"/>
  <c r="H48"/>
  <c r="H47"/>
  <c r="H46"/>
  <c r="H45"/>
  <c r="H43"/>
  <c r="H41"/>
  <c r="D41"/>
  <c r="L39"/>
  <c r="K39"/>
  <c r="K33"/>
  <c r="J39"/>
  <c r="I39"/>
  <c r="H38"/>
  <c r="H37"/>
  <c r="H36"/>
  <c r="H35"/>
  <c r="H34"/>
  <c r="L33"/>
  <c r="J33"/>
  <c r="I33"/>
  <c r="H32"/>
  <c r="H31"/>
  <c r="H29"/>
  <c r="H28"/>
  <c r="K27"/>
  <c r="J27"/>
  <c r="I27"/>
  <c r="H25"/>
  <c r="D25"/>
  <c r="L23"/>
  <c r="K23"/>
  <c r="J23"/>
  <c r="I23"/>
  <c r="H23"/>
  <c r="L20"/>
  <c r="L15"/>
  <c r="K20"/>
  <c r="K15"/>
  <c r="J20"/>
  <c r="I20"/>
  <c r="L17"/>
  <c r="K17"/>
  <c r="J17"/>
  <c r="H17"/>
  <c r="I17"/>
  <c r="H16"/>
  <c r="J15"/>
  <c r="J51"/>
  <c r="D9"/>
  <c r="H85" i="2"/>
  <c r="H80"/>
  <c r="P29"/>
  <c r="E8"/>
  <c r="H137" i="3"/>
  <c r="H118"/>
  <c r="H108"/>
  <c r="L104"/>
  <c r="L102"/>
  <c r="L101"/>
  <c r="H87"/>
  <c r="H39"/>
  <c r="H74"/>
  <c r="I15"/>
  <c r="H75"/>
  <c r="K44"/>
  <c r="K51"/>
  <c r="L71"/>
  <c r="H71"/>
  <c r="L134"/>
  <c r="H88"/>
  <c r="H50"/>
  <c r="H33"/>
  <c r="H122"/>
  <c r="I134"/>
  <c r="H135"/>
  <c r="I51"/>
  <c r="H15"/>
  <c r="I101"/>
  <c r="H144"/>
  <c r="L65"/>
  <c r="H68"/>
  <c r="I53"/>
  <c r="J144"/>
  <c r="K65"/>
  <c r="H140"/>
  <c r="H20"/>
  <c r="H66"/>
  <c r="H77"/>
  <c r="H101"/>
  <c r="H104"/>
  <c r="H102"/>
  <c r="K82"/>
  <c r="H82"/>
  <c r="L30"/>
  <c r="H44"/>
  <c r="H134"/>
  <c r="H65"/>
  <c r="L89"/>
  <c r="H53"/>
  <c r="I89"/>
  <c r="K89"/>
  <c r="H30"/>
  <c r="L27"/>
  <c r="H89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<sst xmlns="http://schemas.openxmlformats.org/spreadsheetml/2006/main" count="3992" uniqueCount="2047">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</sst>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66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164" fontId="19" fillId="8" borderId="1" xfId="0" applyNumberFormat="1" applyFont="1" applyFill="1" applyBorder="1" applyAlignment="1">
      <alignment horizontal="right" vertical="center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36" t="s">
        <v>633</v>
      </c>
      <c r="C2" s="136"/>
      <c r="D2" s="136"/>
      <c r="E2" s="136"/>
      <c r="F2" s="136"/>
      <c r="G2" s="13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36" t="s">
        <v>634</v>
      </c>
      <c r="C3" s="136"/>
      <c r="D3" s="136"/>
      <c r="E3" s="136"/>
      <c r="F3" s="136"/>
      <c r="G3" s="13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37" t="s">
        <v>635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9"/>
      <c r="AA5" s="4"/>
      <c r="AB5" s="8"/>
      <c r="AC5" s="8"/>
    </row>
    <row r="6" spans="1:29" ht="6" customHeight="1">
      <c r="A6" s="11"/>
      <c r="B6" s="138" t="s">
        <v>636</v>
      </c>
      <c r="C6" s="13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38"/>
      <c r="C7" s="13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38"/>
      <c r="C8" s="139"/>
      <c r="D8" s="21"/>
      <c r="E8" s="22" t="s">
        <v>637</v>
      </c>
      <c r="F8" s="141" t="s">
        <v>638</v>
      </c>
      <c r="G8" s="142"/>
      <c r="H8" s="142"/>
      <c r="I8" s="142"/>
      <c r="J8" s="142"/>
      <c r="K8" s="142"/>
      <c r="L8" s="142"/>
      <c r="M8" s="142"/>
      <c r="N8" s="21"/>
      <c r="O8" s="23" t="s">
        <v>637</v>
      </c>
      <c r="P8" s="143" t="s">
        <v>639</v>
      </c>
      <c r="Q8" s="144"/>
      <c r="R8" s="144"/>
      <c r="S8" s="144"/>
      <c r="T8" s="144"/>
      <c r="U8" s="144"/>
      <c r="V8" s="144"/>
      <c r="W8" s="144"/>
      <c r="X8" s="144"/>
      <c r="Y8" s="17"/>
      <c r="Z8" s="15"/>
      <c r="AA8" s="3"/>
      <c r="AB8" s="3"/>
      <c r="AC8" s="3"/>
    </row>
    <row r="9" spans="1:29" ht="15" customHeight="1">
      <c r="A9" s="11"/>
      <c r="B9" s="138"/>
      <c r="C9" s="139"/>
      <c r="D9" s="21"/>
      <c r="E9" s="24" t="s">
        <v>637</v>
      </c>
      <c r="F9" s="141" t="s">
        <v>640</v>
      </c>
      <c r="G9" s="142"/>
      <c r="H9" s="142"/>
      <c r="I9" s="142"/>
      <c r="J9" s="142"/>
      <c r="K9" s="142"/>
      <c r="L9" s="142"/>
      <c r="M9" s="142"/>
      <c r="N9" s="21"/>
      <c r="O9" s="25" t="s">
        <v>637</v>
      </c>
      <c r="P9" s="143" t="s">
        <v>641</v>
      </c>
      <c r="Q9" s="144"/>
      <c r="R9" s="144"/>
      <c r="S9" s="144"/>
      <c r="T9" s="144"/>
      <c r="U9" s="144"/>
      <c r="V9" s="144"/>
      <c r="W9" s="144"/>
      <c r="X9" s="144"/>
      <c r="Y9" s="17"/>
      <c r="Z9" s="15"/>
      <c r="AA9" s="3"/>
      <c r="AB9" s="3"/>
      <c r="AC9" s="3"/>
    </row>
    <row r="10" spans="1:29" ht="21" customHeight="1">
      <c r="A10" s="11"/>
      <c r="B10" s="138"/>
      <c r="C10" s="14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45" t="s">
        <v>642</v>
      </c>
      <c r="C11" s="146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38"/>
      <c r="C12" s="140"/>
      <c r="D12" s="20"/>
      <c r="E12" s="142" t="s">
        <v>643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7"/>
      <c r="Z12" s="15"/>
      <c r="AA12" s="3"/>
      <c r="AB12" s="3"/>
      <c r="AC12" s="3"/>
    </row>
    <row r="13" spans="1:29" ht="6" customHeight="1">
      <c r="A13" s="11"/>
      <c r="B13" s="145" t="s">
        <v>644</v>
      </c>
      <c r="C13" s="146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38"/>
      <c r="C14" s="139"/>
      <c r="D14" s="21"/>
      <c r="E14" s="149" t="s">
        <v>645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7"/>
      <c r="Z14" s="15"/>
      <c r="AA14" s="3"/>
      <c r="AB14" s="3"/>
      <c r="AC14" s="3"/>
    </row>
    <row r="15" spans="1:29" ht="6" customHeight="1">
      <c r="A15" s="11"/>
      <c r="B15" s="147"/>
      <c r="C15" s="148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45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57" t="s">
        <v>647</v>
      </c>
      <c r="F4" s="157"/>
      <c r="G4" s="157"/>
      <c r="H4" s="157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0" t="s">
        <v>649</v>
      </c>
      <c r="F6" s="150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1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54" t="s">
        <v>656</v>
      </c>
      <c r="V10" s="98"/>
    </row>
    <row r="11" spans="1:22" ht="18" customHeight="1">
      <c r="A11" s="29"/>
      <c r="B11" s="8"/>
      <c r="C11" s="8"/>
      <c r="D11" s="31"/>
      <c r="E11" s="150" t="s">
        <v>657</v>
      </c>
      <c r="F11" s="150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55"/>
      <c r="V11" s="101" t="s">
        <v>659</v>
      </c>
    </row>
    <row r="12" spans="1:22" ht="18" customHeight="1">
      <c r="A12" s="29"/>
      <c r="B12" s="8"/>
      <c r="C12" s="8"/>
      <c r="D12" s="31"/>
      <c r="E12" s="150" t="s">
        <v>660</v>
      </c>
      <c r="F12" s="150"/>
      <c r="G12" s="31"/>
      <c r="H12" s="53" t="s">
        <v>750</v>
      </c>
      <c r="I12" s="35"/>
      <c r="J12" s="8"/>
      <c r="K12" s="8"/>
      <c r="L12" s="8"/>
      <c r="M12" s="8"/>
      <c r="N12" s="96"/>
      <c r="O12" s="31"/>
      <c r="P12" s="37" t="s">
        <v>651</v>
      </c>
      <c r="S12" s="155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56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1" t="s">
        <v>663</v>
      </c>
      <c r="V15" s="98"/>
    </row>
    <row r="16" spans="1:22" ht="11.25" hidden="1" customHeight="1">
      <c r="A16" s="8"/>
      <c r="B16" s="8"/>
      <c r="C16" s="8"/>
      <c r="D16" s="31"/>
      <c r="E16" s="158" t="s">
        <v>664</v>
      </c>
      <c r="F16" s="158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2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2"/>
      <c r="V17" s="98"/>
    </row>
    <row r="18" spans="1:22" ht="39" customHeight="1">
      <c r="A18" s="39"/>
      <c r="B18" s="8"/>
      <c r="C18" s="8"/>
      <c r="D18" s="31"/>
      <c r="E18" s="150" t="s">
        <v>665</v>
      </c>
      <c r="F18" s="150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52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2"/>
      <c r="V19" s="98"/>
    </row>
    <row r="20" spans="1:22" ht="18" customHeight="1">
      <c r="A20" s="8"/>
      <c r="B20" s="8"/>
      <c r="C20" s="8"/>
      <c r="D20" s="31"/>
      <c r="E20" s="150" t="s">
        <v>668</v>
      </c>
      <c r="F20" s="150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52"/>
      <c r="V20" s="101" t="s">
        <v>670</v>
      </c>
    </row>
    <row r="21" spans="1:22" ht="18" customHeight="1">
      <c r="A21" s="8"/>
      <c r="B21" s="8"/>
      <c r="C21" s="8"/>
      <c r="D21" s="31"/>
      <c r="E21" s="150" t="s">
        <v>671</v>
      </c>
      <c r="F21" s="150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52"/>
      <c r="V21" s="101" t="s">
        <v>673</v>
      </c>
    </row>
    <row r="22" spans="1:22" ht="18" customHeight="1">
      <c r="A22" s="8"/>
      <c r="B22" s="8"/>
      <c r="C22" s="8"/>
      <c r="D22" s="31"/>
      <c r="E22" s="150" t="s">
        <v>674</v>
      </c>
      <c r="F22" s="150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52"/>
      <c r="V22" s="101" t="s">
        <v>676</v>
      </c>
    </row>
    <row r="23" spans="1:22" ht="24" customHeight="1">
      <c r="A23" s="8"/>
      <c r="B23" s="8"/>
      <c r="C23" s="8"/>
      <c r="D23" s="31"/>
      <c r="E23" s="150" t="s">
        <v>677</v>
      </c>
      <c r="F23" s="150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52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2"/>
      <c r="V24" s="98"/>
    </row>
    <row r="25" spans="1:22" ht="24" customHeight="1">
      <c r="A25" s="8"/>
      <c r="B25" s="8"/>
      <c r="C25" s="8"/>
      <c r="D25" s="31"/>
      <c r="E25" s="150" t="s">
        <v>680</v>
      </c>
      <c r="F25" s="150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52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2"/>
      <c r="V26" s="98"/>
    </row>
    <row r="27" spans="1:22" ht="18" customHeight="1">
      <c r="A27" s="8"/>
      <c r="B27" s="8"/>
      <c r="C27" s="8"/>
      <c r="D27" s="31"/>
      <c r="E27" s="150" t="s">
        <v>683</v>
      </c>
      <c r="F27" s="150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52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2"/>
      <c r="V28" s="98"/>
    </row>
    <row r="29" spans="1:22" ht="10.5" hidden="1" customHeight="1">
      <c r="A29" s="8"/>
      <c r="B29" s="8"/>
      <c r="C29" s="8"/>
      <c r="D29" s="31"/>
      <c r="E29" s="150" t="s">
        <v>686</v>
      </c>
      <c r="F29" s="150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2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53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0" t="s">
        <v>688</v>
      </c>
      <c r="F33" s="150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0" t="s">
        <v>692</v>
      </c>
      <c r="F35" s="150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0" t="s">
        <v>696</v>
      </c>
      <c r="F37" s="150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0" t="s">
        <v>699</v>
      </c>
      <c r="F39" s="150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0" t="s">
        <v>701</v>
      </c>
      <c r="F41" s="150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0" t="s">
        <v>705</v>
      </c>
      <c r="F43" s="150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0" t="s">
        <v>708</v>
      </c>
      <c r="F45" s="150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1" t="s">
        <v>712</v>
      </c>
      <c r="F60" s="161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0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0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0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0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0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0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0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0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0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0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0" t="s">
        <v>743</v>
      </c>
      <c r="F75" s="160"/>
      <c r="G75" s="160"/>
      <c r="H75" s="16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0" t="s">
        <v>744</v>
      </c>
      <c r="F78" s="150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0" t="s">
        <v>746</v>
      </c>
      <c r="F80" s="150"/>
      <c r="G80" s="31"/>
      <c r="H80" s="132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59" t="s">
        <v>661</v>
      </c>
      <c r="F86" s="77" t="s">
        <v>747</v>
      </c>
      <c r="G86" s="78"/>
      <c r="H86" s="133"/>
    </row>
    <row r="87" spans="5:8" ht="10.5" hidden="1" customHeight="1">
      <c r="E87" s="159"/>
      <c r="F87" s="77" t="s">
        <v>748</v>
      </c>
      <c r="G87" s="78"/>
      <c r="H87" s="133"/>
    </row>
    <row r="88" spans="5:8" ht="10.5" hidden="1" customHeight="1">
      <c r="E88" s="159" t="s">
        <v>749</v>
      </c>
      <c r="F88" s="77" t="s">
        <v>747</v>
      </c>
      <c r="G88" s="78"/>
      <c r="H88" s="133"/>
    </row>
    <row r="89" spans="5:8" ht="10.5" hidden="1" customHeight="1">
      <c r="E89" s="159"/>
      <c r="F89" s="77" t="s">
        <v>748</v>
      </c>
      <c r="G89" s="78"/>
      <c r="H89" s="133"/>
    </row>
    <row r="90" spans="5:8" ht="10.5" hidden="1" customHeight="1">
      <c r="E90" s="159" t="s">
        <v>750</v>
      </c>
      <c r="F90" s="77" t="s">
        <v>747</v>
      </c>
      <c r="G90" s="78"/>
      <c r="H90" s="133"/>
    </row>
    <row r="91" spans="5:8" ht="10.5" hidden="1" customHeight="1">
      <c r="E91" s="159"/>
      <c r="F91" s="77" t="s">
        <v>748</v>
      </c>
      <c r="G91" s="78"/>
      <c r="H91" s="133"/>
    </row>
    <row r="92" spans="5:8" ht="10.5" hidden="1" customHeight="1">
      <c r="E92" s="159" t="s">
        <v>751</v>
      </c>
      <c r="F92" s="77" t="s">
        <v>747</v>
      </c>
      <c r="G92" s="78"/>
      <c r="H92" s="133"/>
    </row>
    <row r="93" spans="5:8" ht="10.5" hidden="1" customHeight="1">
      <c r="E93" s="159"/>
      <c r="F93" s="77" t="s">
        <v>748</v>
      </c>
      <c r="G93" s="78"/>
      <c r="H93" s="133"/>
    </row>
    <row r="94" spans="5:8" ht="10.5" hidden="1" customHeight="1">
      <c r="E94" s="159" t="s">
        <v>752</v>
      </c>
      <c r="F94" s="77" t="s">
        <v>747</v>
      </c>
      <c r="G94" s="78"/>
      <c r="H94" s="133"/>
    </row>
    <row r="95" spans="5:8" ht="10.5" hidden="1" customHeight="1">
      <c r="E95" s="159"/>
      <c r="F95" s="77" t="s">
        <v>748</v>
      </c>
      <c r="G95" s="78"/>
      <c r="H95" s="133"/>
    </row>
    <row r="96" spans="5:8" ht="10.5" hidden="1" customHeight="1">
      <c r="E96" s="159" t="s">
        <v>753</v>
      </c>
      <c r="F96" s="77" t="s">
        <v>747</v>
      </c>
      <c r="G96" s="78"/>
      <c r="H96" s="133"/>
    </row>
    <row r="97" spans="1:19" ht="10.5" hidden="1" customHeight="1">
      <c r="E97" s="159"/>
      <c r="F97" s="77" t="s">
        <v>748</v>
      </c>
      <c r="G97" s="78"/>
      <c r="H97" s="133"/>
    </row>
    <row r="98" spans="1:19" ht="10.5" hidden="1" customHeight="1">
      <c r="E98" s="159" t="s">
        <v>754</v>
      </c>
      <c r="F98" s="77" t="s">
        <v>747</v>
      </c>
      <c r="G98" s="78"/>
      <c r="H98" s="133"/>
    </row>
    <row r="99" spans="1:19" ht="10.5" hidden="1" customHeight="1">
      <c r="E99" s="159"/>
      <c r="F99" s="77" t="s">
        <v>748</v>
      </c>
      <c r="G99" s="78"/>
      <c r="H99" s="133"/>
    </row>
    <row r="100" spans="1:19" ht="10.5" hidden="1" customHeight="1">
      <c r="E100" s="159" t="s">
        <v>755</v>
      </c>
      <c r="F100" s="77" t="s">
        <v>747</v>
      </c>
      <c r="G100" s="78"/>
      <c r="H100" s="133"/>
    </row>
    <row r="101" spans="1:19" ht="10.5" hidden="1" customHeight="1">
      <c r="E101" s="159"/>
      <c r="F101" s="77" t="s">
        <v>748</v>
      </c>
      <c r="G101" s="78"/>
      <c r="H101" s="133"/>
    </row>
    <row r="102" spans="1:19" ht="10.5" hidden="1" customHeight="1">
      <c r="E102" s="159" t="s">
        <v>756</v>
      </c>
      <c r="F102" s="77" t="s">
        <v>747</v>
      </c>
      <c r="G102" s="78"/>
      <c r="H102" s="133"/>
    </row>
    <row r="103" spans="1:19" ht="10.5" hidden="1" customHeight="1">
      <c r="E103" s="159"/>
      <c r="F103" s="77" t="s">
        <v>748</v>
      </c>
      <c r="G103" s="78"/>
      <c r="H103" s="133"/>
    </row>
    <row r="104" spans="1:19" ht="10.5" hidden="1" customHeight="1">
      <c r="E104" s="159" t="s">
        <v>757</v>
      </c>
      <c r="F104" s="77" t="s">
        <v>747</v>
      </c>
      <c r="G104" s="78"/>
      <c r="H104" s="133"/>
    </row>
    <row r="105" spans="1:19" ht="10.5" hidden="1" customHeight="1">
      <c r="E105" s="159"/>
      <c r="F105" s="77" t="s">
        <v>748</v>
      </c>
      <c r="G105" s="78"/>
      <c r="H105" s="133"/>
    </row>
    <row r="106" spans="1:19" ht="10.5" hidden="1" customHeight="1">
      <c r="E106" s="159" t="s">
        <v>758</v>
      </c>
      <c r="F106" s="77" t="s">
        <v>747</v>
      </c>
      <c r="G106" s="78"/>
      <c r="H106" s="133"/>
    </row>
    <row r="107" spans="1:19" ht="10.5" hidden="1" customHeight="1">
      <c r="E107" s="159"/>
      <c r="F107" s="77" t="s">
        <v>748</v>
      </c>
      <c r="G107" s="78"/>
      <c r="H107" s="133"/>
    </row>
    <row r="108" spans="1:19" ht="10.5" hidden="1" customHeight="1">
      <c r="E108" s="159" t="s">
        <v>759</v>
      </c>
      <c r="F108" s="77" t="s">
        <v>747</v>
      </c>
      <c r="G108" s="78"/>
      <c r="H108" s="133"/>
    </row>
    <row r="109" spans="1:19" ht="10.5" hidden="1" customHeight="1">
      <c r="E109" s="159"/>
      <c r="F109" s="77" t="s">
        <v>748</v>
      </c>
      <c r="G109" s="78"/>
      <c r="H109" s="133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0" t="s">
        <v>760</v>
      </c>
      <c r="F112" s="150"/>
      <c r="G112" s="31"/>
      <c r="H112" s="130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="110" workbookViewId="0">
      <selection activeCell="W145" sqref="W145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64" t="s">
        <v>775</v>
      </c>
      <c r="E11" s="164" t="s">
        <v>776</v>
      </c>
      <c r="F11" s="164" t="s">
        <v>777</v>
      </c>
      <c r="G11" s="164" t="s">
        <v>778</v>
      </c>
      <c r="H11" s="164" t="s">
        <v>779</v>
      </c>
      <c r="I11" s="164" t="s">
        <v>780</v>
      </c>
      <c r="J11" s="164"/>
      <c r="K11" s="164"/>
      <c r="L11" s="164"/>
    </row>
    <row r="12" spans="1:20" ht="15" customHeight="1">
      <c r="D12" s="164"/>
      <c r="E12" s="164"/>
      <c r="F12" s="164"/>
      <c r="G12" s="164"/>
      <c r="H12" s="164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2" t="s">
        <v>785</v>
      </c>
      <c r="E14" s="163"/>
      <c r="F14" s="163"/>
      <c r="G14" s="129"/>
      <c r="H14" s="127"/>
      <c r="I14" s="127"/>
      <c r="J14" s="127"/>
      <c r="K14" s="127"/>
      <c r="L14" s="128"/>
      <c r="N14" s="121"/>
      <c r="O14" s="121"/>
      <c r="P14" s="121"/>
      <c r="Q14" s="121"/>
      <c r="R14" s="121"/>
      <c r="S14" s="121"/>
      <c r="T14" s="121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2837.864</v>
      </c>
      <c r="I15" s="54">
        <f>SUM(I16,I17,I20,I23)</f>
        <v>2837.864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1"/>
      <c r="O15" s="121"/>
      <c r="P15" s="121"/>
      <c r="Q15" s="121"/>
      <c r="R15" s="121"/>
      <c r="S15" s="121"/>
      <c r="T15" s="123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1"/>
      <c r="O16" s="121"/>
      <c r="P16" s="121"/>
      <c r="Q16" s="121"/>
      <c r="R16" s="121"/>
      <c r="S16" s="121"/>
      <c r="T16" s="123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1"/>
      <c r="O17" s="121"/>
      <c r="P17" s="121"/>
      <c r="Q17" s="121"/>
      <c r="R17" s="121"/>
      <c r="S17" s="121"/>
      <c r="T17" s="123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3" t="s">
        <v>794</v>
      </c>
      <c r="O18" s="121"/>
      <c r="P18" s="121"/>
      <c r="Q18" s="121"/>
      <c r="R18" s="121"/>
      <c r="S18" s="121"/>
      <c r="T18" s="121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1"/>
      <c r="O19" s="121"/>
      <c r="P19" s="121"/>
      <c r="Q19" s="121"/>
      <c r="R19" s="121"/>
      <c r="S19" s="121"/>
      <c r="T19" s="125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1"/>
      <c r="O20" s="121"/>
      <c r="P20" s="121"/>
      <c r="Q20" s="121"/>
      <c r="R20" s="121"/>
      <c r="S20" s="121"/>
      <c r="T20" s="123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3" t="s">
        <v>794</v>
      </c>
      <c r="O21" s="121"/>
      <c r="P21" s="121"/>
      <c r="Q21" s="121"/>
      <c r="R21" s="121"/>
      <c r="S21" s="121"/>
      <c r="T21" s="121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1"/>
      <c r="O22" s="121"/>
      <c r="P22" s="121"/>
      <c r="Q22" s="121"/>
      <c r="R22" s="121"/>
      <c r="S22" s="121"/>
      <c r="T22" s="125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2837.864</v>
      </c>
      <c r="I23" s="54">
        <f>SUM(I24:I26)</f>
        <v>2837.864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1"/>
      <c r="O23" s="121"/>
      <c r="P23" s="121"/>
      <c r="Q23" s="121"/>
      <c r="R23" s="121"/>
      <c r="S23" s="121"/>
      <c r="T23" s="123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3" t="s">
        <v>794</v>
      </c>
      <c r="O24" s="121"/>
      <c r="P24" s="121"/>
      <c r="Q24" s="121"/>
      <c r="R24" s="121"/>
      <c r="S24" s="121"/>
      <c r="T24" s="121"/>
    </row>
    <row r="25" spans="3:20" s="55" customFormat="1" ht="12" customHeight="1">
      <c r="C25" s="124" t="s">
        <v>804</v>
      </c>
      <c r="D25" s="107" t="str">
        <f>"1.4."&amp;N25</f>
        <v>1.4.1</v>
      </c>
      <c r="E25" s="126" t="s">
        <v>631</v>
      </c>
      <c r="F25" s="63" t="s">
        <v>788</v>
      </c>
      <c r="G25" s="63" t="s">
        <v>803</v>
      </c>
      <c r="H25" s="54">
        <f>SUM(I25:L25)</f>
        <v>2837.864</v>
      </c>
      <c r="I25" s="62">
        <v>2837.864</v>
      </c>
      <c r="J25" s="62"/>
      <c r="K25" s="62"/>
      <c r="L25" s="62"/>
      <c r="N25" s="123" t="s">
        <v>786</v>
      </c>
      <c r="O25" s="122" t="s">
        <v>805</v>
      </c>
      <c r="P25" s="122" t="s">
        <v>806</v>
      </c>
      <c r="Q25" s="122" t="s">
        <v>807</v>
      </c>
      <c r="R25" s="122" t="s">
        <v>808</v>
      </c>
      <c r="S25" s="123" t="s">
        <v>809</v>
      </c>
      <c r="T25" s="123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08"/>
      <c r="J26" s="108"/>
      <c r="K26" s="108"/>
      <c r="L26" s="111"/>
      <c r="N26" s="121"/>
      <c r="O26" s="121"/>
      <c r="P26" s="121"/>
      <c r="Q26" s="121"/>
      <c r="R26" s="121"/>
      <c r="S26" s="121"/>
      <c r="T26" s="125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529.5602054174999</v>
      </c>
      <c r="I27" s="54">
        <f>SUM(I29,I30,I31)</f>
        <v>0</v>
      </c>
      <c r="J27" s="54">
        <f>SUM(J28,J30,J31)</f>
        <v>0</v>
      </c>
      <c r="K27" s="54">
        <f>SUM(K28,K29,K31)</f>
        <v>440.77901122999992</v>
      </c>
      <c r="L27" s="54">
        <f>SUM(L28,L29,L30)</f>
        <v>88.781194187499935</v>
      </c>
      <c r="N27" s="121"/>
      <c r="O27" s="121"/>
      <c r="P27" s="121"/>
      <c r="Q27" s="121"/>
      <c r="R27" s="121"/>
      <c r="S27" s="121"/>
      <c r="T27" s="123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440.77901122999992</v>
      </c>
      <c r="I28" s="120"/>
      <c r="J28" s="62"/>
      <c r="K28" s="62">
        <f>I44</f>
        <v>440.77901122999992</v>
      </c>
      <c r="L28" s="62"/>
      <c r="N28" s="121"/>
      <c r="O28" s="121"/>
      <c r="P28" s="121"/>
      <c r="Q28" s="121"/>
      <c r="R28" s="121"/>
      <c r="S28" s="121"/>
      <c r="T28" s="123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62"/>
      <c r="J29" s="120"/>
      <c r="K29" s="62"/>
      <c r="L29" s="62"/>
      <c r="N29" s="121"/>
      <c r="O29" s="121"/>
      <c r="P29" s="121"/>
      <c r="Q29" s="121"/>
      <c r="R29" s="121"/>
      <c r="S29" s="121"/>
      <c r="T29" s="123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88.781194187499935</v>
      </c>
      <c r="I30" s="62"/>
      <c r="J30" s="62"/>
      <c r="K30" s="120"/>
      <c r="L30" s="62">
        <f>K44</f>
        <v>88.781194187499935</v>
      </c>
      <c r="N30" s="121"/>
      <c r="O30" s="121"/>
      <c r="P30" s="121"/>
      <c r="Q30" s="121"/>
      <c r="R30" s="121"/>
      <c r="S30" s="121"/>
      <c r="T30" s="123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62"/>
      <c r="J31" s="62"/>
      <c r="K31" s="62"/>
      <c r="L31" s="120"/>
      <c r="N31" s="121"/>
      <c r="O31" s="121"/>
      <c r="P31" s="121"/>
      <c r="Q31" s="121"/>
      <c r="R31" s="121"/>
      <c r="S31" s="121"/>
      <c r="T31" s="123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62"/>
      <c r="J32" s="62"/>
      <c r="K32" s="62"/>
      <c r="L32" s="62"/>
      <c r="N32" s="121"/>
      <c r="O32" s="121"/>
      <c r="P32" s="121"/>
      <c r="Q32" s="121"/>
      <c r="R32" s="121"/>
      <c r="S32" s="121"/>
      <c r="T32" s="123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407.23599999999999</v>
      </c>
      <c r="I33" s="54">
        <f>SUM(I34,I36,I39,I43)</f>
        <v>0</v>
      </c>
      <c r="J33" s="54">
        <f>SUM(J34,J36,J39,J43)</f>
        <v>0</v>
      </c>
      <c r="K33" s="54">
        <f>SUM(K34,K36,K39,K43)</f>
        <v>325.21100000000001</v>
      </c>
      <c r="L33" s="54">
        <f>SUM(L34,L36,L39,L43)</f>
        <v>82.025000000000006</v>
      </c>
      <c r="N33" s="121"/>
      <c r="O33" s="121"/>
      <c r="P33" s="121"/>
      <c r="Q33" s="121"/>
      <c r="R33" s="121"/>
      <c r="S33" s="121"/>
      <c r="T33" s="123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62"/>
      <c r="J34" s="62"/>
      <c r="K34" s="62"/>
      <c r="L34" s="62"/>
      <c r="N34" s="121"/>
      <c r="O34" s="121"/>
      <c r="P34" s="121"/>
      <c r="Q34" s="121"/>
      <c r="R34" s="121"/>
      <c r="S34" s="121"/>
      <c r="T34" s="123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62"/>
      <c r="J35" s="62"/>
      <c r="K35" s="62"/>
      <c r="L35" s="62"/>
      <c r="N35" s="121"/>
      <c r="O35" s="121"/>
      <c r="P35" s="121"/>
      <c r="Q35" s="121"/>
      <c r="R35" s="121"/>
      <c r="S35" s="121"/>
      <c r="T35" s="123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227.834</v>
      </c>
      <c r="I36" s="62"/>
      <c r="J36" s="62"/>
      <c r="K36" s="62">
        <f>K37</f>
        <v>209.72399999999999</v>
      </c>
      <c r="L36" s="62">
        <f>L37</f>
        <v>18.11</v>
      </c>
      <c r="N36" s="121"/>
      <c r="O36" s="121"/>
      <c r="P36" s="121"/>
      <c r="Q36" s="121"/>
      <c r="R36" s="121"/>
      <c r="S36" s="121"/>
      <c r="T36" s="123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227.834</v>
      </c>
      <c r="I37" s="62"/>
      <c r="J37" s="62"/>
      <c r="K37" s="62">
        <v>209.72399999999999</v>
      </c>
      <c r="L37" s="62">
        <v>18.11</v>
      </c>
      <c r="N37" s="121"/>
      <c r="O37" s="121"/>
      <c r="P37" s="121"/>
      <c r="Q37" s="121"/>
      <c r="R37" s="121"/>
      <c r="S37" s="121"/>
      <c r="T37" s="123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62"/>
      <c r="J38" s="62"/>
      <c r="K38" s="62"/>
      <c r="L38" s="62"/>
      <c r="N38" s="121"/>
      <c r="O38" s="121"/>
      <c r="P38" s="121"/>
      <c r="Q38" s="121"/>
      <c r="R38" s="121"/>
      <c r="S38" s="121"/>
      <c r="T38" s="123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109.98699999999999</v>
      </c>
      <c r="I39" s="54">
        <f>SUM(I40:I42)</f>
        <v>0</v>
      </c>
      <c r="J39" s="54">
        <f>SUM(J40:J42)</f>
        <v>0</v>
      </c>
      <c r="K39" s="54">
        <f>SUM(K40:K42)</f>
        <v>109.98699999999999</v>
      </c>
      <c r="L39" s="54">
        <f>SUM(L40:L42)</f>
        <v>0</v>
      </c>
      <c r="N39" s="121"/>
      <c r="O39" s="121"/>
      <c r="P39" s="121"/>
      <c r="Q39" s="121"/>
      <c r="R39" s="121"/>
      <c r="S39" s="121"/>
      <c r="T39" s="123" t="s">
        <v>789</v>
      </c>
    </row>
    <row r="40" spans="3:20" ht="12" hidden="1" customHeight="1">
      <c r="D40" s="113"/>
      <c r="E40" s="112"/>
      <c r="F40" s="110"/>
      <c r="G40" s="110"/>
      <c r="H40" s="108"/>
      <c r="I40" s="108"/>
      <c r="J40" s="108"/>
      <c r="K40" s="108"/>
      <c r="L40" s="111"/>
      <c r="N40" s="123" t="s">
        <v>794</v>
      </c>
      <c r="O40" s="121"/>
      <c r="P40" s="121"/>
      <c r="Q40" s="121"/>
      <c r="R40" s="121"/>
      <c r="S40" s="121"/>
      <c r="T40" s="121"/>
    </row>
    <row r="41" spans="3:20" s="55" customFormat="1" ht="12" customHeight="1">
      <c r="C41" s="124" t="s">
        <v>804</v>
      </c>
      <c r="D41" s="107" t="str">
        <f>"4.3."&amp;N41</f>
        <v>4.3.1</v>
      </c>
      <c r="E41" s="126" t="s">
        <v>848</v>
      </c>
      <c r="F41" s="63" t="s">
        <v>788</v>
      </c>
      <c r="G41" s="63" t="s">
        <v>847</v>
      </c>
      <c r="H41" s="54">
        <f>SUM(I41:L41)</f>
        <v>109.98699999999999</v>
      </c>
      <c r="I41" s="62"/>
      <c r="J41" s="62"/>
      <c r="K41" s="62">
        <v>109.98699999999999</v>
      </c>
      <c r="L41" s="62"/>
      <c r="N41" s="123" t="s">
        <v>786</v>
      </c>
      <c r="O41" s="122" t="s">
        <v>848</v>
      </c>
      <c r="P41" s="122" t="s">
        <v>849</v>
      </c>
      <c r="Q41" s="122" t="s">
        <v>850</v>
      </c>
      <c r="R41" s="122" t="s">
        <v>851</v>
      </c>
      <c r="S41" s="123" t="s">
        <v>809</v>
      </c>
      <c r="T41" s="123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08"/>
      <c r="J42" s="108"/>
      <c r="K42" s="108"/>
      <c r="L42" s="111"/>
      <c r="N42" s="121"/>
      <c r="O42" s="121"/>
      <c r="P42" s="121"/>
      <c r="Q42" s="121"/>
      <c r="R42" s="121"/>
      <c r="S42" s="121"/>
      <c r="T42" s="125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69.414999999999992</v>
      </c>
      <c r="I43" s="62"/>
      <c r="J43" s="62"/>
      <c r="K43" s="62">
        <v>5.5</v>
      </c>
      <c r="L43" s="62">
        <v>63.914999999999999</v>
      </c>
      <c r="N43" s="121"/>
      <c r="O43" s="121"/>
      <c r="P43" s="121"/>
      <c r="Q43" s="121"/>
      <c r="R43" s="121"/>
      <c r="S43" s="121"/>
      <c r="T43" s="123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529.5602054174999</v>
      </c>
      <c r="I44" s="62">
        <f>I25-I46</f>
        <v>440.77901122999992</v>
      </c>
      <c r="J44" s="62"/>
      <c r="K44" s="62">
        <f>K28-K36-K41-K43-K49</f>
        <v>88.781194187499935</v>
      </c>
      <c r="L44" s="62"/>
      <c r="N44" s="121"/>
      <c r="O44" s="121"/>
      <c r="P44" s="121"/>
      <c r="Q44" s="121"/>
      <c r="R44" s="121"/>
      <c r="S44" s="121"/>
      <c r="T44" s="123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62"/>
      <c r="J45" s="62"/>
      <c r="K45" s="62"/>
      <c r="L45" s="62"/>
      <c r="N45" s="121"/>
      <c r="O45" s="121"/>
      <c r="P45" s="121"/>
      <c r="Q45" s="121"/>
      <c r="R45" s="121"/>
      <c r="S45" s="121"/>
      <c r="T45" s="123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2397.0849887700001</v>
      </c>
      <c r="I46" s="62">
        <v>2397.0849887700001</v>
      </c>
      <c r="J46" s="62"/>
      <c r="K46" s="62"/>
      <c r="L46" s="62"/>
      <c r="N46" s="121"/>
      <c r="O46" s="121"/>
      <c r="P46" s="121"/>
      <c r="Q46" s="121"/>
      <c r="R46" s="121"/>
      <c r="S46" s="121"/>
      <c r="T46" s="123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33.543011230000005</v>
      </c>
      <c r="I47" s="62"/>
      <c r="J47" s="62"/>
      <c r="K47" s="62">
        <f>K49</f>
        <v>26.786817042500001</v>
      </c>
      <c r="L47" s="62">
        <f>L49</f>
        <v>6.7561941875000002</v>
      </c>
      <c r="N47" s="121"/>
      <c r="O47" s="121"/>
      <c r="P47" s="121"/>
      <c r="Q47" s="121"/>
      <c r="R47" s="121"/>
      <c r="S47" s="121"/>
      <c r="T47" s="123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62"/>
      <c r="J48" s="62"/>
      <c r="K48" s="62"/>
      <c r="L48" s="62"/>
      <c r="N48" s="121"/>
      <c r="O48" s="121"/>
      <c r="P48" s="121"/>
      <c r="Q48" s="121"/>
      <c r="R48" s="121"/>
      <c r="S48" s="121"/>
      <c r="T48" s="123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33.543011230000005</v>
      </c>
      <c r="I49" s="62"/>
      <c r="J49" s="62"/>
      <c r="K49" s="62">
        <v>26.786817042500001</v>
      </c>
      <c r="L49" s="62">
        <v>6.7561941875000002</v>
      </c>
      <c r="N49" s="121"/>
      <c r="O49" s="121"/>
      <c r="P49" s="121"/>
      <c r="Q49" s="121"/>
      <c r="R49" s="121"/>
      <c r="S49" s="121"/>
      <c r="T49" s="123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54">
        <f>I47-I49</f>
        <v>0</v>
      </c>
      <c r="J50" s="54">
        <f>J47-J49</f>
        <v>0</v>
      </c>
      <c r="K50" s="54">
        <f>K47-K49</f>
        <v>0</v>
      </c>
      <c r="L50" s="54">
        <f>L47-L49</f>
        <v>0</v>
      </c>
      <c r="N50" s="121"/>
      <c r="O50" s="121"/>
      <c r="P50" s="121"/>
      <c r="Q50" s="121"/>
      <c r="R50" s="121"/>
      <c r="S50" s="121"/>
      <c r="T50" s="123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0</v>
      </c>
      <c r="I51" s="54">
        <f>SUM(I15,I27,I32)-SUM(I33,I44:I47)</f>
        <v>0</v>
      </c>
      <c r="J51" s="54">
        <f>SUM(J15,J27,J32)-SUM(J33,J44:J47)</f>
        <v>0</v>
      </c>
      <c r="K51" s="54">
        <f>SUM(K15,K27,K32)-SUM(K33,K44:K47)</f>
        <v>0</v>
      </c>
      <c r="L51" s="54">
        <f>SUM(L15,L27,L32)-SUM(L33,L44:L47)</f>
        <v>0</v>
      </c>
      <c r="N51" s="121"/>
      <c r="O51" s="121"/>
      <c r="P51" s="121"/>
      <c r="Q51" s="121"/>
      <c r="R51" s="121"/>
      <c r="S51" s="121"/>
      <c r="T51" s="123" t="s">
        <v>789</v>
      </c>
    </row>
    <row r="52" spans="3:20" ht="18" customHeight="1">
      <c r="D52" s="162" t="s">
        <v>881</v>
      </c>
      <c r="E52" s="163"/>
      <c r="F52" s="163"/>
      <c r="G52" s="129"/>
      <c r="H52" s="127"/>
      <c r="I52" s="127"/>
      <c r="J52" s="127"/>
      <c r="K52" s="127"/>
      <c r="L52" s="128"/>
      <c r="N52" s="121"/>
      <c r="O52" s="121"/>
      <c r="P52" s="121"/>
      <c r="Q52" s="121"/>
      <c r="R52" s="121"/>
      <c r="S52" s="121"/>
      <c r="T52" s="121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4.7396475991649272</v>
      </c>
      <c r="I53" s="54">
        <f>SUM(I54,I55,I58,I61)</f>
        <v>4.7396475991649272</v>
      </c>
      <c r="J53" s="54">
        <f>SUM(J54,J55,J58,J61)</f>
        <v>0</v>
      </c>
      <c r="K53" s="54">
        <f>SUM(K54,K55,K58,K61)</f>
        <v>0</v>
      </c>
      <c r="L53" s="54">
        <f>SUM(L54,L55,L58,L61)</f>
        <v>0</v>
      </c>
      <c r="N53" s="121"/>
      <c r="O53" s="121"/>
      <c r="P53" s="121"/>
      <c r="Q53" s="121"/>
      <c r="R53" s="121"/>
      <c r="S53" s="121"/>
      <c r="T53" s="123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62"/>
      <c r="J54" s="62"/>
      <c r="K54" s="62"/>
      <c r="L54" s="62"/>
      <c r="N54" s="121"/>
      <c r="O54" s="121"/>
      <c r="P54" s="121"/>
      <c r="Q54" s="121"/>
      <c r="R54" s="121"/>
      <c r="S54" s="121"/>
      <c r="T54" s="123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54">
        <f>SUM(I56:I57)</f>
        <v>0</v>
      </c>
      <c r="J55" s="54">
        <f>SUM(J56:J57)</f>
        <v>0</v>
      </c>
      <c r="K55" s="54">
        <f>SUM(K56:K57)</f>
        <v>0</v>
      </c>
      <c r="L55" s="54">
        <f>SUM(L56:L57)</f>
        <v>0</v>
      </c>
      <c r="N55" s="121"/>
      <c r="O55" s="121"/>
      <c r="P55" s="121"/>
      <c r="Q55" s="121"/>
      <c r="R55" s="121"/>
      <c r="S55" s="121"/>
      <c r="T55" s="123" t="s">
        <v>789</v>
      </c>
    </row>
    <row r="56" spans="3:20" ht="12" hidden="1" customHeight="1">
      <c r="D56" s="113"/>
      <c r="E56" s="112"/>
      <c r="F56" s="110"/>
      <c r="G56" s="110"/>
      <c r="H56" s="108"/>
      <c r="I56" s="108"/>
      <c r="J56" s="108"/>
      <c r="K56" s="108"/>
      <c r="L56" s="111"/>
      <c r="N56" s="123" t="s">
        <v>794</v>
      </c>
      <c r="O56" s="121"/>
      <c r="P56" s="121"/>
      <c r="Q56" s="121"/>
      <c r="R56" s="121"/>
      <c r="S56" s="121"/>
      <c r="T56" s="121"/>
    </row>
    <row r="57" spans="3:20" ht="12" customHeight="1">
      <c r="D57" s="109"/>
      <c r="E57" s="112" t="s">
        <v>795</v>
      </c>
      <c r="F57" s="110"/>
      <c r="G57" s="110"/>
      <c r="H57" s="108"/>
      <c r="I57" s="108"/>
      <c r="J57" s="108"/>
      <c r="K57" s="108"/>
      <c r="L57" s="111"/>
      <c r="N57" s="121"/>
      <c r="O57" s="121"/>
      <c r="P57" s="121"/>
      <c r="Q57" s="121"/>
      <c r="R57" s="121"/>
      <c r="S57" s="121"/>
      <c r="T57" s="125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54">
        <f>SUM(I59:I60)</f>
        <v>0</v>
      </c>
      <c r="J58" s="54">
        <f>SUM(J59:J60)</f>
        <v>0</v>
      </c>
      <c r="K58" s="54">
        <f>SUM(K59:K60)</f>
        <v>0</v>
      </c>
      <c r="L58" s="54">
        <f>SUM(L59:L60)</f>
        <v>0</v>
      </c>
      <c r="N58" s="121"/>
      <c r="O58" s="121"/>
      <c r="P58" s="121"/>
      <c r="Q58" s="121"/>
      <c r="R58" s="121"/>
      <c r="S58" s="121"/>
      <c r="T58" s="123" t="s">
        <v>789</v>
      </c>
    </row>
    <row r="59" spans="3:20" ht="12" hidden="1" customHeight="1">
      <c r="D59" s="113"/>
      <c r="E59" s="112"/>
      <c r="F59" s="110"/>
      <c r="G59" s="110"/>
      <c r="H59" s="108"/>
      <c r="I59" s="108"/>
      <c r="J59" s="108"/>
      <c r="K59" s="108"/>
      <c r="L59" s="111"/>
      <c r="N59" s="123" t="s">
        <v>794</v>
      </c>
      <c r="O59" s="121"/>
      <c r="P59" s="121"/>
      <c r="Q59" s="121"/>
      <c r="R59" s="121"/>
      <c r="S59" s="121"/>
      <c r="T59" s="121"/>
    </row>
    <row r="60" spans="3:20" ht="12" customHeight="1">
      <c r="D60" s="109"/>
      <c r="E60" s="112" t="s">
        <v>795</v>
      </c>
      <c r="F60" s="110"/>
      <c r="G60" s="110"/>
      <c r="H60" s="108"/>
      <c r="I60" s="108"/>
      <c r="J60" s="108"/>
      <c r="K60" s="108"/>
      <c r="L60" s="111"/>
      <c r="N60" s="121"/>
      <c r="O60" s="121"/>
      <c r="P60" s="121"/>
      <c r="Q60" s="121"/>
      <c r="R60" s="121"/>
      <c r="S60" s="121"/>
      <c r="T60" s="125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4.7396475991649272</v>
      </c>
      <c r="I61" s="54">
        <f>SUM(I62:I64)</f>
        <v>4.7396475991649272</v>
      </c>
      <c r="J61" s="54">
        <f>SUM(J62:J64)</f>
        <v>0</v>
      </c>
      <c r="K61" s="54">
        <f>SUM(K62:K64)</f>
        <v>0</v>
      </c>
      <c r="L61" s="54">
        <f>SUM(L62:L64)</f>
        <v>0</v>
      </c>
      <c r="N61" s="121"/>
      <c r="O61" s="121"/>
      <c r="P61" s="121"/>
      <c r="Q61" s="121"/>
      <c r="R61" s="121"/>
      <c r="S61" s="121"/>
      <c r="T61" s="123" t="s">
        <v>789</v>
      </c>
    </row>
    <row r="62" spans="3:20" ht="12" hidden="1" customHeight="1">
      <c r="D62" s="113"/>
      <c r="E62" s="112"/>
      <c r="F62" s="110"/>
      <c r="G62" s="110"/>
      <c r="H62" s="108"/>
      <c r="I62" s="108"/>
      <c r="J62" s="108"/>
      <c r="K62" s="108"/>
      <c r="L62" s="111"/>
      <c r="N62" s="123" t="s">
        <v>794</v>
      </c>
      <c r="O62" s="121"/>
      <c r="P62" s="121"/>
      <c r="Q62" s="121"/>
      <c r="R62" s="121"/>
      <c r="S62" s="121"/>
      <c r="T62" s="121"/>
    </row>
    <row r="63" spans="3:20" s="55" customFormat="1" ht="12" customHeight="1">
      <c r="C63" s="124" t="s">
        <v>804</v>
      </c>
      <c r="D63" s="107" t="str">
        <f>"12.4."&amp;N63</f>
        <v>12.4.1</v>
      </c>
      <c r="E63" s="126" t="s">
        <v>631</v>
      </c>
      <c r="F63" s="63" t="s">
        <v>883</v>
      </c>
      <c r="G63" s="63" t="s">
        <v>894</v>
      </c>
      <c r="H63" s="54">
        <f>SUM(I63:L63)</f>
        <v>4.7396475991649272</v>
      </c>
      <c r="I63" s="62">
        <f>I25/598.75</f>
        <v>4.7396475991649272</v>
      </c>
      <c r="J63" s="62"/>
      <c r="K63" s="62"/>
      <c r="L63" s="62"/>
      <c r="N63" s="123" t="s">
        <v>786</v>
      </c>
      <c r="O63" s="122" t="s">
        <v>805</v>
      </c>
      <c r="P63" s="122" t="s">
        <v>806</v>
      </c>
      <c r="Q63" s="122" t="s">
        <v>807</v>
      </c>
      <c r="R63" s="122" t="s">
        <v>808</v>
      </c>
      <c r="S63" s="123" t="s">
        <v>809</v>
      </c>
      <c r="T63" s="123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08"/>
      <c r="J64" s="108"/>
      <c r="K64" s="108"/>
      <c r="L64" s="111"/>
      <c r="N64" s="121"/>
      <c r="O64" s="121"/>
      <c r="P64" s="121"/>
      <c r="Q64" s="121"/>
      <c r="R64" s="121"/>
      <c r="S64" s="121"/>
      <c r="T64" s="125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0.88444293180375733</v>
      </c>
      <c r="I65" s="54">
        <f>SUM(I67,I68,I69)</f>
        <v>0</v>
      </c>
      <c r="J65" s="54">
        <f>SUM(J66,J68,J69)</f>
        <v>0</v>
      </c>
      <c r="K65" s="54">
        <f>SUM(K66,K67,K69)</f>
        <v>0.73616536322338177</v>
      </c>
      <c r="L65" s="54">
        <f>SUM(L66,L67,L68)</f>
        <v>0.14827756858037552</v>
      </c>
      <c r="N65" s="121"/>
      <c r="O65" s="121"/>
      <c r="P65" s="121"/>
      <c r="Q65" s="121"/>
      <c r="R65" s="121"/>
      <c r="S65" s="121"/>
      <c r="T65" s="123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0.73616536322338177</v>
      </c>
      <c r="I66" s="120"/>
      <c r="J66" s="62"/>
      <c r="K66" s="62">
        <f>I63-I84</f>
        <v>0.73616536322338177</v>
      </c>
      <c r="L66" s="62"/>
      <c r="N66" s="121"/>
      <c r="O66" s="121"/>
      <c r="P66" s="121"/>
      <c r="Q66" s="121"/>
      <c r="R66" s="121"/>
      <c r="S66" s="121"/>
      <c r="T66" s="123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62"/>
      <c r="J67" s="120"/>
      <c r="K67" s="62"/>
      <c r="L67" s="62"/>
      <c r="N67" s="121"/>
      <c r="O67" s="121"/>
      <c r="P67" s="121"/>
      <c r="Q67" s="121"/>
      <c r="R67" s="121"/>
      <c r="S67" s="121"/>
      <c r="T67" s="123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0.14827756858037552</v>
      </c>
      <c r="I68" s="62"/>
      <c r="J68" s="62"/>
      <c r="K68" s="120"/>
      <c r="L68" s="62">
        <f>K66-K74-K79-K81-K85</f>
        <v>0.14827756858037552</v>
      </c>
      <c r="N68" s="121"/>
      <c r="O68" s="121"/>
      <c r="P68" s="121"/>
      <c r="Q68" s="121"/>
      <c r="R68" s="121"/>
      <c r="S68" s="121"/>
      <c r="T68" s="123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62"/>
      <c r="J69" s="62"/>
      <c r="K69" s="62"/>
      <c r="L69" s="120"/>
      <c r="N69" s="121"/>
      <c r="O69" s="121"/>
      <c r="P69" s="121"/>
      <c r="Q69" s="121"/>
      <c r="R69" s="121"/>
      <c r="S69" s="121"/>
      <c r="T69" s="123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62"/>
      <c r="J70" s="62"/>
      <c r="K70" s="62"/>
      <c r="L70" s="62"/>
      <c r="N70" s="121"/>
      <c r="O70" s="121"/>
      <c r="P70" s="121"/>
      <c r="Q70" s="121"/>
      <c r="R70" s="121"/>
      <c r="S70" s="121"/>
      <c r="T70" s="123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0.6801436325678496</v>
      </c>
      <c r="I71" s="54">
        <f>SUM(I72,I74,I77,I81)</f>
        <v>0</v>
      </c>
      <c r="J71" s="54">
        <f>SUM(J72,J74,J77,J81)</f>
        <v>0</v>
      </c>
      <c r="K71" s="54">
        <f>SUM(K72,K74,K77,K81)</f>
        <v>0.54314989561586635</v>
      </c>
      <c r="L71" s="54">
        <f>SUM(L72,L74,L77,L81)</f>
        <v>0.1369937369519833</v>
      </c>
      <c r="N71" s="121"/>
      <c r="O71" s="121"/>
      <c r="P71" s="121"/>
      <c r="Q71" s="121"/>
      <c r="R71" s="121"/>
      <c r="S71" s="121"/>
      <c r="T71" s="123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62"/>
      <c r="J72" s="62"/>
      <c r="K72" s="62"/>
      <c r="L72" s="62"/>
      <c r="N72" s="121"/>
      <c r="O72" s="121"/>
      <c r="P72" s="121"/>
      <c r="Q72" s="121"/>
      <c r="R72" s="121"/>
      <c r="S72" s="121"/>
      <c r="T72" s="123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62"/>
      <c r="J73" s="62"/>
      <c r="K73" s="62"/>
      <c r="L73" s="62"/>
      <c r="N73" s="121"/>
      <c r="O73" s="121"/>
      <c r="P73" s="121"/>
      <c r="Q73" s="121"/>
      <c r="R73" s="121"/>
      <c r="S73" s="121"/>
      <c r="T73" s="123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0.38051607515657621</v>
      </c>
      <c r="I74" s="62"/>
      <c r="J74" s="62"/>
      <c r="K74" s="62">
        <f>K75</f>
        <v>0.35026972860125261</v>
      </c>
      <c r="L74" s="62">
        <f>L75</f>
        <v>3.024634655532359E-2</v>
      </c>
      <c r="N74" s="121"/>
      <c r="O74" s="121"/>
      <c r="P74" s="121"/>
      <c r="Q74" s="121"/>
      <c r="R74" s="121"/>
      <c r="S74" s="121"/>
      <c r="T74" s="123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0.38051607515657621</v>
      </c>
      <c r="I75" s="62"/>
      <c r="J75" s="62"/>
      <c r="K75" s="62">
        <f>K37/598.75</f>
        <v>0.35026972860125261</v>
      </c>
      <c r="L75" s="62">
        <f>L37/598.75</f>
        <v>3.024634655532359E-2</v>
      </c>
      <c r="N75" s="121"/>
      <c r="O75" s="121"/>
      <c r="P75" s="121"/>
      <c r="Q75" s="121"/>
      <c r="R75" s="121"/>
      <c r="S75" s="121"/>
      <c r="T75" s="123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62"/>
      <c r="J76" s="62"/>
      <c r="K76" s="62"/>
      <c r="L76" s="62"/>
      <c r="N76" s="121"/>
      <c r="O76" s="121"/>
      <c r="P76" s="121"/>
      <c r="Q76" s="121"/>
      <c r="R76" s="121"/>
      <c r="S76" s="121"/>
      <c r="T76" s="123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0.18369436325678495</v>
      </c>
      <c r="I77" s="54">
        <f>SUM(I78:I80)</f>
        <v>0</v>
      </c>
      <c r="J77" s="54">
        <f>SUM(J78:J80)</f>
        <v>0</v>
      </c>
      <c r="K77" s="54">
        <f>SUM(K78:K80)</f>
        <v>0.18369436325678495</v>
      </c>
      <c r="L77" s="54">
        <f>SUM(L78:L80)</f>
        <v>0</v>
      </c>
      <c r="N77" s="121"/>
      <c r="O77" s="121"/>
      <c r="P77" s="121"/>
      <c r="Q77" s="121"/>
      <c r="R77" s="121"/>
      <c r="S77" s="121"/>
      <c r="T77" s="123" t="s">
        <v>789</v>
      </c>
    </row>
    <row r="78" spans="3:20" ht="12" hidden="1" customHeight="1">
      <c r="D78" s="113"/>
      <c r="E78" s="112"/>
      <c r="F78" s="110"/>
      <c r="G78" s="110"/>
      <c r="H78" s="108"/>
      <c r="I78" s="108"/>
      <c r="J78" s="108"/>
      <c r="K78" s="108"/>
      <c r="L78" s="111"/>
      <c r="N78" s="123" t="s">
        <v>794</v>
      </c>
      <c r="O78" s="121"/>
      <c r="P78" s="121"/>
      <c r="Q78" s="121"/>
      <c r="R78" s="121"/>
      <c r="S78" s="121"/>
      <c r="T78" s="121"/>
    </row>
    <row r="79" spans="3:20" s="55" customFormat="1" ht="12" customHeight="1">
      <c r="C79" s="124" t="s">
        <v>804</v>
      </c>
      <c r="D79" s="107" t="str">
        <f>"15.3."&amp;N79</f>
        <v>15.3.1</v>
      </c>
      <c r="E79" s="126" t="s">
        <v>848</v>
      </c>
      <c r="F79" s="63" t="s">
        <v>883</v>
      </c>
      <c r="G79" s="63" t="s">
        <v>922</v>
      </c>
      <c r="H79" s="54">
        <f>SUM(I79:L79)</f>
        <v>0.18369436325678495</v>
      </c>
      <c r="I79" s="62"/>
      <c r="J79" s="62"/>
      <c r="K79" s="62">
        <f>K41/598.75</f>
        <v>0.18369436325678495</v>
      </c>
      <c r="L79" s="62"/>
      <c r="N79" s="123" t="s">
        <v>786</v>
      </c>
      <c r="O79" s="122" t="s">
        <v>848</v>
      </c>
      <c r="P79" s="122" t="s">
        <v>849</v>
      </c>
      <c r="Q79" s="122" t="s">
        <v>850</v>
      </c>
      <c r="R79" s="122" t="s">
        <v>851</v>
      </c>
      <c r="S79" s="123" t="s">
        <v>809</v>
      </c>
      <c r="T79" s="123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08"/>
      <c r="J80" s="108"/>
      <c r="K80" s="108"/>
      <c r="L80" s="111"/>
      <c r="N80" s="121"/>
      <c r="O80" s="121"/>
      <c r="P80" s="121"/>
      <c r="Q80" s="121"/>
      <c r="R80" s="121"/>
      <c r="S80" s="121"/>
      <c r="T80" s="125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0.11593319415448851</v>
      </c>
      <c r="I81" s="62"/>
      <c r="J81" s="62"/>
      <c r="K81" s="62">
        <f>K43/598.75</f>
        <v>9.1858037578288095E-3</v>
      </c>
      <c r="L81" s="62">
        <f>L43/598.75</f>
        <v>0.1067473903966597</v>
      </c>
      <c r="N81" s="121"/>
      <c r="O81" s="121"/>
      <c r="P81" s="121"/>
      <c r="Q81" s="121"/>
      <c r="R81" s="121"/>
      <c r="S81" s="121"/>
      <c r="T81" s="123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0.88444293180375744</v>
      </c>
      <c r="I82" s="62">
        <f>I63-I84</f>
        <v>0.73616536322338177</v>
      </c>
      <c r="J82" s="62"/>
      <c r="K82" s="62">
        <f>K44/598.75</f>
        <v>0.14827756858037566</v>
      </c>
      <c r="L82" s="62"/>
      <c r="N82" s="121"/>
      <c r="O82" s="121"/>
      <c r="P82" s="121"/>
      <c r="Q82" s="121"/>
      <c r="R82" s="121"/>
      <c r="S82" s="121"/>
      <c r="T82" s="123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62"/>
      <c r="J83" s="62"/>
      <c r="K83" s="62"/>
      <c r="L83" s="62"/>
      <c r="N83" s="121"/>
      <c r="O83" s="121"/>
      <c r="P83" s="121"/>
      <c r="Q83" s="121"/>
      <c r="R83" s="121"/>
      <c r="S83" s="121"/>
      <c r="T83" s="123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4.0034822359415454</v>
      </c>
      <c r="I84" s="62">
        <f>I46/598.75</f>
        <v>4.0034822359415454</v>
      </c>
      <c r="J84" s="62"/>
      <c r="K84" s="62"/>
      <c r="L84" s="62"/>
      <c r="N84" s="121"/>
      <c r="O84" s="121"/>
      <c r="P84" s="121"/>
      <c r="Q84" s="121"/>
      <c r="R84" s="121"/>
      <c r="S84" s="121"/>
      <c r="T84" s="123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5.6021730655532363E-2</v>
      </c>
      <c r="I85" s="62"/>
      <c r="J85" s="62"/>
      <c r="K85" s="62">
        <f>K87</f>
        <v>4.4737899027139878E-2</v>
      </c>
      <c r="L85" s="62">
        <f>L87</f>
        <v>1.1283831628392485E-2</v>
      </c>
      <c r="N85" s="121"/>
      <c r="O85" s="121"/>
      <c r="P85" s="121"/>
      <c r="Q85" s="121"/>
      <c r="R85" s="121"/>
      <c r="S85" s="121"/>
      <c r="T85" s="123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62"/>
      <c r="J86" s="62"/>
      <c r="K86" s="62"/>
      <c r="L86" s="62"/>
      <c r="N86" s="121"/>
      <c r="O86" s="121"/>
      <c r="P86" s="121"/>
      <c r="Q86" s="121"/>
      <c r="R86" s="121"/>
      <c r="S86" s="121"/>
      <c r="T86" s="123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5.6021730655532363E-2</v>
      </c>
      <c r="I87" s="62"/>
      <c r="J87" s="62"/>
      <c r="K87" s="62">
        <f>K49/598.75</f>
        <v>4.4737899027139878E-2</v>
      </c>
      <c r="L87" s="62">
        <f>L49/598.75</f>
        <v>1.1283831628392485E-2</v>
      </c>
      <c r="N87" s="121"/>
      <c r="O87" s="121"/>
      <c r="P87" s="121"/>
      <c r="Q87" s="121"/>
      <c r="R87" s="121"/>
      <c r="S87" s="121"/>
      <c r="T87" s="123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54">
        <f>I85-I87</f>
        <v>0</v>
      </c>
      <c r="J88" s="54">
        <f>J85-J87</f>
        <v>0</v>
      </c>
      <c r="K88" s="54">
        <f>K85-K87</f>
        <v>0</v>
      </c>
      <c r="L88" s="54">
        <f>L85-L87</f>
        <v>0</v>
      </c>
      <c r="N88" s="121"/>
      <c r="O88" s="121"/>
      <c r="P88" s="121"/>
      <c r="Q88" s="121"/>
      <c r="R88" s="121"/>
      <c r="S88" s="121"/>
      <c r="T88" s="123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-2.4980018054066022E-16</v>
      </c>
      <c r="I89" s="54">
        <f>SUM(I53,I65,I70)-SUM(I71,I82:I85)</f>
        <v>0</v>
      </c>
      <c r="J89" s="54">
        <f>SUM(J53,J65,J70)-SUM(J71,J82:J85)</f>
        <v>0</v>
      </c>
      <c r="K89" s="54">
        <f>SUM(K53,K65,K70)-SUM(K71,K82:K85)</f>
        <v>0</v>
      </c>
      <c r="L89" s="54">
        <f>SUM(L53,L65,L70)-SUM(L71,L82:L85)</f>
        <v>-2.4980018054066022E-16</v>
      </c>
      <c r="N89" s="121"/>
      <c r="O89" s="121"/>
      <c r="P89" s="121"/>
      <c r="Q89" s="121"/>
      <c r="R89" s="121"/>
      <c r="S89" s="121"/>
      <c r="T89" s="123" t="s">
        <v>789</v>
      </c>
    </row>
    <row r="90" spans="4:20" ht="18" customHeight="1">
      <c r="D90" s="162" t="s">
        <v>944</v>
      </c>
      <c r="E90" s="163"/>
      <c r="F90" s="163"/>
      <c r="G90" s="129"/>
      <c r="H90" s="127"/>
      <c r="I90" s="127"/>
      <c r="J90" s="127"/>
      <c r="K90" s="127"/>
      <c r="L90" s="128"/>
      <c r="N90" s="121"/>
      <c r="O90" s="121"/>
      <c r="P90" s="121"/>
      <c r="Q90" s="121"/>
      <c r="R90" s="121"/>
      <c r="S90" s="121"/>
      <c r="T90" s="121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62"/>
      <c r="J91" s="62"/>
      <c r="K91" s="62">
        <v>0.66500000000000004</v>
      </c>
      <c r="L91" s="62">
        <v>0.25900000000000001</v>
      </c>
      <c r="N91" s="121"/>
      <c r="O91" s="121"/>
      <c r="P91" s="121"/>
      <c r="Q91" s="121"/>
      <c r="R91" s="121"/>
      <c r="S91" s="121"/>
      <c r="T91" s="123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62"/>
      <c r="J92" s="62"/>
      <c r="K92" s="62">
        <v>0.66500000000000004</v>
      </c>
      <c r="L92" s="62">
        <v>0.25900000000000001</v>
      </c>
      <c r="N92" s="121"/>
      <c r="O92" s="121"/>
      <c r="P92" s="121"/>
      <c r="Q92" s="121"/>
      <c r="R92" s="121"/>
      <c r="S92" s="121"/>
      <c r="T92" s="123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62"/>
      <c r="J93" s="62"/>
      <c r="K93" s="62"/>
      <c r="L93" s="62"/>
      <c r="N93" s="121"/>
      <c r="O93" s="121"/>
      <c r="P93" s="121"/>
      <c r="Q93" s="121"/>
      <c r="R93" s="121"/>
      <c r="S93" s="121"/>
      <c r="T93" s="123" t="s">
        <v>789</v>
      </c>
    </row>
    <row r="94" spans="4:20" ht="18" customHeight="1">
      <c r="D94" s="162" t="s">
        <v>954</v>
      </c>
      <c r="E94" s="163"/>
      <c r="F94" s="163"/>
      <c r="G94" s="129"/>
      <c r="H94" s="127"/>
      <c r="I94" s="127"/>
      <c r="J94" s="127"/>
      <c r="K94" s="127"/>
      <c r="L94" s="128"/>
      <c r="N94" s="121"/>
      <c r="O94" s="121"/>
      <c r="P94" s="121"/>
      <c r="Q94" s="121"/>
      <c r="R94" s="121"/>
      <c r="S94" s="121"/>
      <c r="T94" s="121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54">
        <f>SUM(I96,I97)</f>
        <v>0</v>
      </c>
      <c r="J95" s="54">
        <f>SUM(J96,J97)</f>
        <v>0</v>
      </c>
      <c r="K95" s="54">
        <f>SUM(K96,K97)</f>
        <v>0</v>
      </c>
      <c r="L95" s="54">
        <f>SUM(L96,L97)</f>
        <v>0</v>
      </c>
      <c r="N95" s="121"/>
      <c r="O95" s="121"/>
      <c r="P95" s="121"/>
      <c r="Q95" s="121"/>
      <c r="R95" s="121"/>
      <c r="S95" s="121"/>
      <c r="T95" s="123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62"/>
      <c r="J96" s="62"/>
      <c r="K96" s="62"/>
      <c r="L96" s="62"/>
      <c r="N96" s="121"/>
      <c r="O96" s="121"/>
      <c r="P96" s="121"/>
      <c r="Q96" s="121"/>
      <c r="R96" s="121"/>
      <c r="S96" s="121"/>
      <c r="T96" s="123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54">
        <f>I100</f>
        <v>0</v>
      </c>
      <c r="J97" s="54">
        <f>J100</f>
        <v>0</v>
      </c>
      <c r="K97" s="54">
        <f>K100</f>
        <v>0</v>
      </c>
      <c r="L97" s="54">
        <f>L100</f>
        <v>0</v>
      </c>
      <c r="N97" s="121"/>
      <c r="O97" s="121"/>
      <c r="P97" s="121"/>
      <c r="Q97" s="121"/>
      <c r="R97" s="121"/>
      <c r="S97" s="121"/>
      <c r="T97" s="123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62"/>
      <c r="J98" s="62"/>
      <c r="K98" s="62"/>
      <c r="L98" s="62"/>
      <c r="N98" s="121"/>
      <c r="O98" s="121"/>
      <c r="P98" s="121"/>
      <c r="Q98" s="121"/>
      <c r="R98" s="121"/>
      <c r="S98" s="121"/>
      <c r="T98" s="123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62"/>
      <c r="J99" s="62"/>
      <c r="K99" s="62"/>
      <c r="L99" s="62"/>
      <c r="N99" s="121"/>
      <c r="O99" s="121"/>
      <c r="P99" s="121"/>
      <c r="Q99" s="121"/>
      <c r="R99" s="121"/>
      <c r="S99" s="121"/>
      <c r="T99" s="123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62"/>
      <c r="J100" s="62"/>
      <c r="K100" s="62"/>
      <c r="L100" s="62"/>
      <c r="N100" s="121"/>
      <c r="O100" s="121"/>
      <c r="P100" s="121"/>
      <c r="Q100" s="121"/>
      <c r="R100" s="121"/>
      <c r="S100" s="121"/>
      <c r="T100" s="123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297.24900000000002</v>
      </c>
      <c r="I101" s="54">
        <f>SUM(I102,I118)</f>
        <v>0</v>
      </c>
      <c r="J101" s="54">
        <f>SUM(J102,J118)</f>
        <v>0</v>
      </c>
      <c r="K101" s="54">
        <f>SUM(K102,K118)</f>
        <v>215.22399999999999</v>
      </c>
      <c r="L101" s="54">
        <f>SUM(L102,L118)</f>
        <v>82.025000000000006</v>
      </c>
      <c r="N101" s="121"/>
      <c r="O101" s="121"/>
      <c r="P101" s="121"/>
      <c r="Q101" s="121"/>
      <c r="R101" s="121"/>
      <c r="S101" s="121"/>
      <c r="T101" s="123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295.26900000000001</v>
      </c>
      <c r="I102" s="54">
        <f>SUM(I103:I104)</f>
        <v>0</v>
      </c>
      <c r="J102" s="54">
        <f>SUM(J103:J104)</f>
        <v>0</v>
      </c>
      <c r="K102" s="54">
        <f>SUM(K103:K104)</f>
        <v>215.22399999999999</v>
      </c>
      <c r="L102" s="54">
        <f>SUM(L103:L104)</f>
        <v>80.045000000000002</v>
      </c>
      <c r="N102" s="121"/>
      <c r="O102" s="121"/>
      <c r="P102" s="121"/>
      <c r="Q102" s="121"/>
      <c r="R102" s="121"/>
      <c r="S102" s="121"/>
      <c r="T102" s="123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225.85399999999998</v>
      </c>
      <c r="I103" s="62"/>
      <c r="J103" s="62"/>
      <c r="K103" s="62">
        <f>K37</f>
        <v>209.72399999999999</v>
      </c>
      <c r="L103" s="62">
        <v>16.13</v>
      </c>
      <c r="N103" s="121"/>
      <c r="O103" s="121"/>
      <c r="P103" s="121"/>
      <c r="Q103" s="121"/>
      <c r="R103" s="121"/>
      <c r="S103" s="121"/>
      <c r="T103" s="123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69.414999999999992</v>
      </c>
      <c r="I104" s="54">
        <f>SUM(I105,I108,I111,I114:I117)</f>
        <v>0</v>
      </c>
      <c r="J104" s="54">
        <f>SUM(J105,J108,J111,J114:J117)</f>
        <v>0</v>
      </c>
      <c r="K104" s="54">
        <f>SUM(K105,K108,K111,K114:K117)</f>
        <v>5.5</v>
      </c>
      <c r="L104" s="54">
        <f>SUM(L105,L108,L111,L114:L117)</f>
        <v>63.914999999999999</v>
      </c>
      <c r="N104" s="121"/>
      <c r="O104" s="121"/>
      <c r="P104" s="121"/>
      <c r="Q104" s="121"/>
      <c r="R104" s="121"/>
      <c r="S104" s="121"/>
      <c r="T104" s="123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3.1589999999999998</v>
      </c>
      <c r="I105" s="54">
        <f>SUM(I106:I107)</f>
        <v>0</v>
      </c>
      <c r="J105" s="54">
        <f>SUM(J106:J107)</f>
        <v>0</v>
      </c>
      <c r="K105" s="54">
        <f>SUM(K106:K107)</f>
        <v>0</v>
      </c>
      <c r="L105" s="54">
        <f>SUM(L106:L107)</f>
        <v>3.1589999999999998</v>
      </c>
      <c r="N105" s="121"/>
      <c r="O105" s="121"/>
      <c r="P105" s="121"/>
      <c r="Q105" s="121"/>
      <c r="R105" s="121"/>
      <c r="S105" s="121"/>
      <c r="T105" s="123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3.1589999999999998</v>
      </c>
      <c r="I106" s="62"/>
      <c r="J106" s="62"/>
      <c r="K106" s="62"/>
      <c r="L106" s="62">
        <v>3.1589999999999998</v>
      </c>
      <c r="N106" s="121"/>
      <c r="O106" s="121"/>
      <c r="P106" s="121"/>
      <c r="Q106" s="121"/>
      <c r="R106" s="121"/>
      <c r="S106" s="121"/>
      <c r="T106" s="123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62"/>
      <c r="J107" s="62"/>
      <c r="K107" s="62"/>
      <c r="L107" s="62"/>
      <c r="N107" s="121"/>
      <c r="O107" s="121"/>
      <c r="P107" s="121"/>
      <c r="Q107" s="121"/>
      <c r="R107" s="121"/>
      <c r="S107" s="121"/>
      <c r="T107" s="123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60.756</v>
      </c>
      <c r="I108" s="54">
        <f>SUM(I109:I110)</f>
        <v>0</v>
      </c>
      <c r="J108" s="54">
        <f>SUM(J109:J110)</f>
        <v>0</v>
      </c>
      <c r="K108" s="54">
        <f>SUM(K109:K110)</f>
        <v>0</v>
      </c>
      <c r="L108" s="54">
        <f>SUM(L109:L110)</f>
        <v>60.756</v>
      </c>
      <c r="N108" s="121"/>
      <c r="O108" s="121"/>
      <c r="P108" s="121"/>
      <c r="Q108" s="121"/>
      <c r="R108" s="121"/>
      <c r="S108" s="121"/>
      <c r="T108" s="123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60.756</v>
      </c>
      <c r="I109" s="62"/>
      <c r="J109" s="62"/>
      <c r="K109" s="62"/>
      <c r="L109" s="62">
        <v>60.756</v>
      </c>
      <c r="N109" s="121"/>
      <c r="O109" s="121"/>
      <c r="P109" s="121"/>
      <c r="Q109" s="121"/>
      <c r="R109" s="121"/>
      <c r="S109" s="121"/>
      <c r="T109" s="123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62"/>
      <c r="J110" s="62"/>
      <c r="K110" s="62"/>
      <c r="L110" s="62"/>
      <c r="N110" s="121"/>
      <c r="O110" s="121"/>
      <c r="P110" s="121"/>
      <c r="Q110" s="121"/>
      <c r="R110" s="121"/>
      <c r="S110" s="121"/>
      <c r="T110" s="123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54">
        <f>SUM(I112:I113)</f>
        <v>0</v>
      </c>
      <c r="J111" s="54">
        <f>SUM(J112:J113)</f>
        <v>0</v>
      </c>
      <c r="K111" s="54">
        <f>SUM(K112:K113)</f>
        <v>0</v>
      </c>
      <c r="L111" s="54">
        <f>SUM(L112:L113)</f>
        <v>0</v>
      </c>
      <c r="N111" s="121"/>
      <c r="O111" s="121"/>
      <c r="P111" s="121"/>
      <c r="Q111" s="121"/>
      <c r="R111" s="121"/>
      <c r="S111" s="121"/>
      <c r="T111" s="123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62"/>
      <c r="J112" s="62"/>
      <c r="K112" s="62"/>
      <c r="L112" s="62"/>
      <c r="N112" s="121"/>
      <c r="O112" s="121"/>
      <c r="P112" s="121"/>
      <c r="Q112" s="121"/>
      <c r="R112" s="121"/>
      <c r="S112" s="121"/>
      <c r="T112" s="123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62"/>
      <c r="J113" s="62"/>
      <c r="K113" s="62"/>
      <c r="L113" s="62"/>
      <c r="N113" s="121"/>
      <c r="O113" s="121"/>
      <c r="P113" s="121"/>
      <c r="Q113" s="121"/>
      <c r="R113" s="121"/>
      <c r="S113" s="121"/>
      <c r="T113" s="123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62"/>
      <c r="J114" s="62"/>
      <c r="K114" s="62"/>
      <c r="L114" s="62"/>
      <c r="N114" s="121"/>
      <c r="O114" s="121"/>
      <c r="P114" s="121"/>
      <c r="Q114" s="121"/>
      <c r="R114" s="121"/>
      <c r="S114" s="121"/>
      <c r="T114" s="123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62"/>
      <c r="J115" s="62"/>
      <c r="K115" s="62"/>
      <c r="L115" s="62"/>
      <c r="N115" s="121"/>
      <c r="O115" s="121"/>
      <c r="P115" s="121"/>
      <c r="Q115" s="121"/>
      <c r="R115" s="121"/>
      <c r="S115" s="121"/>
      <c r="T115" s="123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62"/>
      <c r="J116" s="62"/>
      <c r="K116" s="62"/>
      <c r="L116" s="62"/>
      <c r="N116" s="121"/>
      <c r="O116" s="121"/>
      <c r="P116" s="121"/>
      <c r="Q116" s="121"/>
      <c r="R116" s="121"/>
      <c r="S116" s="121"/>
      <c r="T116" s="123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5.5</v>
      </c>
      <c r="I117" s="62"/>
      <c r="J117" s="62"/>
      <c r="K117" s="62">
        <v>5.5</v>
      </c>
      <c r="L117" s="62"/>
      <c r="N117" s="121"/>
      <c r="O117" s="121"/>
      <c r="P117" s="121"/>
      <c r="Q117" s="121"/>
      <c r="R117" s="121"/>
      <c r="S117" s="121"/>
      <c r="T117" s="123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1.98</v>
      </c>
      <c r="I118" s="54">
        <f>I121</f>
        <v>0</v>
      </c>
      <c r="J118" s="54">
        <f>J121</f>
        <v>0</v>
      </c>
      <c r="K118" s="54">
        <f>K121</f>
        <v>0</v>
      </c>
      <c r="L118" s="54">
        <f>L121</f>
        <v>1.98</v>
      </c>
      <c r="N118" s="121"/>
      <c r="O118" s="121"/>
      <c r="P118" s="121"/>
      <c r="Q118" s="121"/>
      <c r="R118" s="121"/>
      <c r="S118" s="121"/>
      <c r="T118" s="123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2.787E-3</v>
      </c>
      <c r="I119" s="62"/>
      <c r="J119" s="62"/>
      <c r="K119" s="62"/>
      <c r="L119" s="62">
        <v>2.787E-3</v>
      </c>
      <c r="N119" s="121"/>
      <c r="O119" s="121"/>
      <c r="P119" s="121"/>
      <c r="Q119" s="121"/>
      <c r="R119" s="121"/>
      <c r="S119" s="121"/>
      <c r="T119" s="123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62"/>
      <c r="J120" s="62"/>
      <c r="K120" s="62"/>
      <c r="L120" s="62"/>
      <c r="N120" s="121"/>
      <c r="O120" s="121"/>
      <c r="P120" s="121"/>
      <c r="Q120" s="121"/>
      <c r="R120" s="121"/>
      <c r="S120" s="121"/>
      <c r="T120" s="123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1.98</v>
      </c>
      <c r="I121" s="62"/>
      <c r="J121" s="62"/>
      <c r="K121" s="62"/>
      <c r="L121" s="62">
        <v>1.98</v>
      </c>
      <c r="N121" s="121"/>
      <c r="O121" s="121"/>
      <c r="P121" s="121"/>
      <c r="Q121" s="121"/>
      <c r="R121" s="121"/>
      <c r="S121" s="121"/>
      <c r="T121" s="123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54">
        <f>SUM(I123,I124)</f>
        <v>0</v>
      </c>
      <c r="J122" s="54">
        <f>SUM(J123,J124)</f>
        <v>0</v>
      </c>
      <c r="K122" s="54">
        <f>SUM(K123,K124)</f>
        <v>0</v>
      </c>
      <c r="L122" s="54">
        <f>SUM(L123,L124)</f>
        <v>0</v>
      </c>
      <c r="N122" s="121"/>
      <c r="O122" s="121"/>
      <c r="P122" s="121"/>
      <c r="Q122" s="121"/>
      <c r="R122" s="121"/>
      <c r="S122" s="121"/>
      <c r="T122" s="123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62"/>
      <c r="J123" s="62"/>
      <c r="K123" s="62"/>
      <c r="L123" s="62"/>
      <c r="N123" s="121"/>
      <c r="O123" s="121"/>
      <c r="P123" s="121"/>
      <c r="Q123" s="121"/>
      <c r="R123" s="121"/>
      <c r="S123" s="121"/>
      <c r="T123" s="123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54">
        <f>I126</f>
        <v>0</v>
      </c>
      <c r="J124" s="54">
        <f>J126</f>
        <v>0</v>
      </c>
      <c r="K124" s="54">
        <f>K126</f>
        <v>0</v>
      </c>
      <c r="L124" s="54">
        <f>L126</f>
        <v>0</v>
      </c>
      <c r="N124" s="121"/>
      <c r="O124" s="121"/>
      <c r="P124" s="121"/>
      <c r="Q124" s="121"/>
      <c r="R124" s="121"/>
      <c r="S124" s="121"/>
      <c r="T124" s="123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62"/>
      <c r="J125" s="62"/>
      <c r="K125" s="62"/>
      <c r="L125" s="62"/>
      <c r="N125" s="121"/>
      <c r="O125" s="121"/>
      <c r="P125" s="121"/>
      <c r="Q125" s="121"/>
      <c r="R125" s="121"/>
      <c r="S125" s="121"/>
      <c r="T125" s="123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62"/>
      <c r="J126" s="62"/>
      <c r="K126" s="62"/>
      <c r="L126" s="62"/>
      <c r="N126" s="121"/>
      <c r="O126" s="121"/>
      <c r="P126" s="121"/>
      <c r="Q126" s="121"/>
      <c r="R126" s="121"/>
      <c r="S126" s="121"/>
      <c r="T126" s="123" t="s">
        <v>789</v>
      </c>
    </row>
    <row r="127" spans="4:20" ht="18" customHeight="1">
      <c r="D127" s="162" t="s">
        <v>1041</v>
      </c>
      <c r="E127" s="163"/>
      <c r="F127" s="163"/>
      <c r="G127" s="129"/>
      <c r="H127" s="127"/>
      <c r="I127" s="127"/>
      <c r="J127" s="127"/>
      <c r="K127" s="127"/>
      <c r="L127" s="128"/>
      <c r="N127" s="121"/>
      <c r="O127" s="121"/>
      <c r="P127" s="121"/>
      <c r="Q127" s="121"/>
      <c r="R127" s="121"/>
      <c r="S127" s="121"/>
      <c r="T127" s="121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54">
        <f>SUM(I129:I130)</f>
        <v>0</v>
      </c>
      <c r="J128" s="54">
        <f>SUM(J129:J130)</f>
        <v>0</v>
      </c>
      <c r="K128" s="54">
        <f>SUM(K129:K130)</f>
        <v>0</v>
      </c>
      <c r="L128" s="54">
        <f>SUM(L129:L130)</f>
        <v>0</v>
      </c>
      <c r="N128" s="121"/>
      <c r="O128" s="121"/>
      <c r="P128" s="121"/>
      <c r="Q128" s="121"/>
      <c r="R128" s="121"/>
      <c r="S128" s="121"/>
      <c r="T128" s="123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62"/>
      <c r="J129" s="62"/>
      <c r="K129" s="62"/>
      <c r="L129" s="62"/>
      <c r="N129" s="121"/>
      <c r="O129" s="121"/>
      <c r="P129" s="121"/>
      <c r="Q129" s="121"/>
      <c r="R129" s="121"/>
      <c r="S129" s="121"/>
      <c r="T129" s="123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54">
        <f>SUM(I131,I133)</f>
        <v>0</v>
      </c>
      <c r="J130" s="54">
        <f>SUM(J131,J133)</f>
        <v>0</v>
      </c>
      <c r="K130" s="54">
        <f>SUM(K131,K133)</f>
        <v>0</v>
      </c>
      <c r="L130" s="54">
        <f>SUM(L131,L133)</f>
        <v>0</v>
      </c>
      <c r="N130" s="121"/>
      <c r="O130" s="121"/>
      <c r="P130" s="121"/>
      <c r="Q130" s="121"/>
      <c r="R130" s="121"/>
      <c r="S130" s="121"/>
      <c r="T130" s="123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62"/>
      <c r="J131" s="62"/>
      <c r="K131" s="62"/>
      <c r="L131" s="62"/>
      <c r="N131" s="121"/>
      <c r="O131" s="121"/>
      <c r="P131" s="121"/>
      <c r="Q131" s="121"/>
      <c r="R131" s="121"/>
      <c r="S131" s="121"/>
      <c r="T131" s="123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62"/>
      <c r="J132" s="62"/>
      <c r="K132" s="62"/>
      <c r="L132" s="62"/>
      <c r="N132" s="121"/>
      <c r="O132" s="121"/>
      <c r="P132" s="121"/>
      <c r="Q132" s="121"/>
      <c r="R132" s="121"/>
      <c r="S132" s="121"/>
      <c r="T132" s="123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62"/>
      <c r="J133" s="62"/>
      <c r="K133" s="62"/>
      <c r="L133" s="62"/>
      <c r="N133" s="121"/>
      <c r="O133" s="121"/>
      <c r="P133" s="121"/>
      <c r="Q133" s="121"/>
      <c r="R133" s="121"/>
      <c r="S133" s="121"/>
      <c r="T133" s="123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54">
        <f t="shared" si="5"/>
        <v>1081.75719</v>
      </c>
      <c r="I134" s="54">
        <f>SUM(I135,I140)</f>
        <v>0</v>
      </c>
      <c r="J134" s="54">
        <f>SUM(J135,J140)</f>
        <v>0</v>
      </c>
      <c r="K134" s="54">
        <f>SUM(K135,K140)</f>
        <v>926.46807000000001</v>
      </c>
      <c r="L134" s="54">
        <f>SUM(L135,L140)</f>
        <v>155.28912000000003</v>
      </c>
      <c r="N134" s="121"/>
      <c r="O134" s="121"/>
      <c r="P134" s="121"/>
      <c r="Q134" s="121"/>
      <c r="R134" s="121"/>
      <c r="S134" s="121"/>
      <c r="T134" s="123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54">
        <f t="shared" si="5"/>
        <v>1070.87374</v>
      </c>
      <c r="I135" s="54">
        <f>SUM(I136:I137)</f>
        <v>0</v>
      </c>
      <c r="J135" s="54">
        <f>SUM(J136:J137)</f>
        <v>0</v>
      </c>
      <c r="K135" s="54">
        <f>SUM(K136:K137)</f>
        <v>926.46807000000001</v>
      </c>
      <c r="L135" s="54">
        <f>SUM(L136:L137)</f>
        <v>144.40567000000001</v>
      </c>
      <c r="N135" s="121"/>
      <c r="O135" s="121"/>
      <c r="P135" s="121"/>
      <c r="Q135" s="121"/>
      <c r="R135" s="121"/>
      <c r="S135" s="121"/>
      <c r="T135" s="123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54">
        <f t="shared" si="5"/>
        <v>1016.8076100000001</v>
      </c>
      <c r="I136" s="62"/>
      <c r="J136" s="62"/>
      <c r="K136" s="62">
        <v>915.56857000000002</v>
      </c>
      <c r="L136" s="62">
        <v>101.23904</v>
      </c>
      <c r="N136" s="121"/>
      <c r="O136" s="121"/>
      <c r="P136" s="121"/>
      <c r="Q136" s="121"/>
      <c r="R136" s="121"/>
      <c r="S136" s="121"/>
      <c r="T136" s="123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54">
        <f t="shared" si="5"/>
        <v>54.066130000000001</v>
      </c>
      <c r="I137" s="54">
        <f>SUM(I138:I139)</f>
        <v>0</v>
      </c>
      <c r="J137" s="54">
        <f>SUM(J138:J139)</f>
        <v>0</v>
      </c>
      <c r="K137" s="54">
        <f>SUM(K138:K139)</f>
        <v>10.8995</v>
      </c>
      <c r="L137" s="54">
        <f>SUM(L138:L139)</f>
        <v>43.166630000000005</v>
      </c>
      <c r="N137" s="121"/>
      <c r="O137" s="121"/>
      <c r="P137" s="121"/>
      <c r="Q137" s="121"/>
      <c r="R137" s="121"/>
      <c r="S137" s="121"/>
      <c r="T137" s="123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54">
        <f t="shared" si="5"/>
        <v>54.066130000000001</v>
      </c>
      <c r="I138" s="62"/>
      <c r="J138" s="62"/>
      <c r="K138" s="62">
        <v>10.8995</v>
      </c>
      <c r="L138" s="62">
        <f>6.26028+36.90635</f>
        <v>43.166630000000005</v>
      </c>
      <c r="N138" s="121"/>
      <c r="O138" s="121"/>
      <c r="P138" s="121"/>
      <c r="Q138" s="121"/>
      <c r="R138" s="121"/>
      <c r="S138" s="121"/>
      <c r="T138" s="123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54">
        <f t="shared" si="5"/>
        <v>0</v>
      </c>
      <c r="I139" s="62"/>
      <c r="J139" s="62"/>
      <c r="K139" s="62"/>
      <c r="L139" s="62"/>
      <c r="N139" s="121"/>
      <c r="O139" s="121"/>
      <c r="P139" s="121"/>
      <c r="Q139" s="121"/>
      <c r="R139" s="121"/>
      <c r="S139" s="121"/>
      <c r="T139" s="123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54">
        <f t="shared" si="5"/>
        <v>10.88345</v>
      </c>
      <c r="I140" s="54">
        <f>SUM(I141,I143)</f>
        <v>0</v>
      </c>
      <c r="J140" s="54">
        <f>SUM(J141,J143)</f>
        <v>0</v>
      </c>
      <c r="K140" s="54">
        <f>SUM(K141,K143)</f>
        <v>0</v>
      </c>
      <c r="L140" s="54">
        <f>SUM(L141,L143)</f>
        <v>10.88345</v>
      </c>
      <c r="N140" s="121"/>
      <c r="O140" s="121"/>
      <c r="P140" s="121"/>
      <c r="Q140" s="121"/>
      <c r="R140" s="121"/>
      <c r="S140" s="121"/>
      <c r="T140" s="123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54">
        <f t="shared" si="5"/>
        <v>8.2732200000000002</v>
      </c>
      <c r="I141" s="62"/>
      <c r="J141" s="62"/>
      <c r="K141" s="62"/>
      <c r="L141" s="62">
        <v>8.2732200000000002</v>
      </c>
      <c r="N141" s="121"/>
      <c r="O141" s="121"/>
      <c r="P141" s="121"/>
      <c r="Q141" s="121"/>
      <c r="R141" s="121"/>
      <c r="S141" s="121"/>
      <c r="T141" s="123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54">
        <f t="shared" si="5"/>
        <v>0</v>
      </c>
      <c r="I142" s="62"/>
      <c r="J142" s="62"/>
      <c r="K142" s="62"/>
      <c r="L142" s="62"/>
      <c r="N142" s="121"/>
      <c r="O142" s="121"/>
      <c r="P142" s="121"/>
      <c r="Q142" s="121"/>
      <c r="R142" s="121"/>
      <c r="S142" s="121"/>
      <c r="T142" s="123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54">
        <f t="shared" si="5"/>
        <v>2.6102300000000001</v>
      </c>
      <c r="I143" s="62"/>
      <c r="J143" s="62"/>
      <c r="K143" s="62"/>
      <c r="L143" s="62">
        <v>2.6102300000000001</v>
      </c>
      <c r="N143" s="121"/>
      <c r="O143" s="121"/>
      <c r="P143" s="121"/>
      <c r="Q143" s="121"/>
      <c r="R143" s="121"/>
      <c r="S143" s="121"/>
      <c r="T143" s="123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54">
        <f t="shared" si="5"/>
        <v>0</v>
      </c>
      <c r="I144" s="54">
        <f>SUM(I145:I146)</f>
        <v>0</v>
      </c>
      <c r="J144" s="54">
        <f>SUM(J145:J146)</f>
        <v>0</v>
      </c>
      <c r="K144" s="54">
        <f>SUM(K145:K146)</f>
        <v>0</v>
      </c>
      <c r="L144" s="54">
        <f>SUM(L145:L146)</f>
        <v>0</v>
      </c>
      <c r="N144" s="121"/>
      <c r="O144" s="121"/>
      <c r="P144" s="121"/>
      <c r="Q144" s="121"/>
      <c r="R144" s="121"/>
      <c r="S144" s="121"/>
      <c r="T144" s="123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54">
        <f t="shared" si="5"/>
        <v>0</v>
      </c>
      <c r="I145" s="62"/>
      <c r="J145" s="62"/>
      <c r="K145" s="62"/>
      <c r="L145" s="62"/>
      <c r="N145" s="121"/>
      <c r="O145" s="121"/>
      <c r="P145" s="121"/>
      <c r="Q145" s="121"/>
      <c r="R145" s="121"/>
      <c r="S145" s="121"/>
      <c r="T145" s="123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54">
        <f t="shared" si="5"/>
        <v>0</v>
      </c>
      <c r="I146" s="54">
        <f>SUM(I147:I148)</f>
        <v>0</v>
      </c>
      <c r="J146" s="54">
        <f>SUM(J147:J148)</f>
        <v>0</v>
      </c>
      <c r="K146" s="54">
        <f>SUM(K147:K148)</f>
        <v>0</v>
      </c>
      <c r="L146" s="54">
        <f>SUM(L147:L148)</f>
        <v>0</v>
      </c>
      <c r="N146" s="121"/>
      <c r="O146" s="121"/>
      <c r="P146" s="121"/>
      <c r="Q146" s="121"/>
      <c r="R146" s="121"/>
      <c r="S146" s="121"/>
      <c r="T146" s="123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54">
        <f t="shared" si="5"/>
        <v>0</v>
      </c>
      <c r="I147" s="62"/>
      <c r="J147" s="62"/>
      <c r="K147" s="62"/>
      <c r="L147" s="62"/>
      <c r="N147" s="121"/>
      <c r="O147" s="121"/>
      <c r="P147" s="121"/>
      <c r="Q147" s="121"/>
      <c r="R147" s="121"/>
      <c r="S147" s="121"/>
      <c r="T147" s="123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54">
        <f t="shared" si="5"/>
        <v>0</v>
      </c>
      <c r="I148" s="62"/>
      <c r="J148" s="62"/>
      <c r="K148" s="62"/>
      <c r="L148" s="62"/>
      <c r="N148" s="121"/>
      <c r="O148" s="121"/>
      <c r="P148" s="121"/>
      <c r="Q148" s="121"/>
      <c r="R148" s="121"/>
      <c r="S148" s="121"/>
      <c r="T148" s="123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65" t="s">
        <v>1303</v>
      </c>
      <c r="B2" s="165"/>
    </row>
    <row r="3" spans="1:20" s="55" customFormat="1" ht="12" customHeight="1">
      <c r="C3" s="124" t="s">
        <v>804</v>
      </c>
      <c r="D3" s="107" t="str">
        <f>"1.2."&amp;N3</f>
        <v>1.2.TBD</v>
      </c>
      <c r="E3" s="126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3" t="s">
        <v>1304</v>
      </c>
      <c r="O3" s="122"/>
      <c r="P3" s="122"/>
      <c r="Q3" s="122"/>
      <c r="R3" s="122"/>
      <c r="S3" s="123"/>
      <c r="T3" s="123" t="s">
        <v>1305</v>
      </c>
    </row>
    <row r="5" spans="1:20" ht="10.5" customHeight="1">
      <c r="A5" s="165" t="s">
        <v>1306</v>
      </c>
      <c r="B5" s="165"/>
    </row>
    <row r="6" spans="1:20" s="55" customFormat="1" ht="12" customHeight="1">
      <c r="C6" s="124" t="s">
        <v>804</v>
      </c>
      <c r="D6" s="107" t="str">
        <f>"1.3."&amp;N6</f>
        <v>1.3.TBD</v>
      </c>
      <c r="E6" s="126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3" t="s">
        <v>1304</v>
      </c>
      <c r="O6" s="122"/>
      <c r="P6" s="122"/>
      <c r="Q6" s="122"/>
      <c r="R6" s="122"/>
      <c r="S6" s="123"/>
      <c r="T6" s="123" t="s">
        <v>1307</v>
      </c>
    </row>
    <row r="8" spans="1:20" ht="10.5" customHeight="1">
      <c r="A8" s="165" t="s">
        <v>1308</v>
      </c>
      <c r="B8" s="165"/>
    </row>
    <row r="9" spans="1:20" s="55" customFormat="1" ht="12" customHeight="1">
      <c r="C9" s="124" t="s">
        <v>804</v>
      </c>
      <c r="D9" s="107" t="str">
        <f>"1.4."&amp;N9</f>
        <v>1.4.TBD</v>
      </c>
      <c r="E9" s="126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3" t="s">
        <v>1304</v>
      </c>
      <c r="O9" s="122"/>
      <c r="P9" s="122"/>
      <c r="Q9" s="122"/>
      <c r="R9" s="122"/>
      <c r="S9" s="123"/>
      <c r="T9" s="123" t="s">
        <v>810</v>
      </c>
    </row>
    <row r="11" spans="1:20" ht="10.5" customHeight="1">
      <c r="A11" s="165" t="s">
        <v>1309</v>
      </c>
      <c r="B11" s="165"/>
    </row>
    <row r="12" spans="1:20" s="55" customFormat="1" ht="12" customHeight="1">
      <c r="C12" s="124" t="s">
        <v>804</v>
      </c>
      <c r="D12" s="107" t="str">
        <f>"4.3."&amp;N12</f>
        <v>4.3.TBD</v>
      </c>
      <c r="E12" s="126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3" t="s">
        <v>1304</v>
      </c>
      <c r="O12" s="122"/>
      <c r="P12" s="122"/>
      <c r="Q12" s="122"/>
      <c r="R12" s="122"/>
      <c r="S12" s="123"/>
      <c r="T12" s="123" t="s">
        <v>852</v>
      </c>
    </row>
    <row r="14" spans="1:20" ht="10.5" customHeight="1">
      <c r="A14" s="165" t="s">
        <v>1310</v>
      </c>
      <c r="B14" s="165"/>
    </row>
    <row r="15" spans="1:20" s="55" customFormat="1" ht="12" customHeight="1">
      <c r="C15" s="124" t="s">
        <v>804</v>
      </c>
      <c r="D15" s="107" t="str">
        <f>"12.2."&amp;N15</f>
        <v>12.2.TBD</v>
      </c>
      <c r="E15" s="126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3" t="s">
        <v>1304</v>
      </c>
      <c r="O15" s="122"/>
      <c r="P15" s="122"/>
      <c r="Q15" s="122"/>
      <c r="R15" s="122"/>
      <c r="S15" s="123"/>
      <c r="T15" s="123" t="s">
        <v>1311</v>
      </c>
    </row>
    <row r="17" spans="1:20" ht="10.5" customHeight="1">
      <c r="A17" s="165" t="s">
        <v>1312</v>
      </c>
      <c r="B17" s="165"/>
    </row>
    <row r="18" spans="1:20" s="55" customFormat="1" ht="12" customHeight="1">
      <c r="C18" s="124" t="s">
        <v>804</v>
      </c>
      <c r="D18" s="107" t="str">
        <f>"12.3."&amp;N18</f>
        <v>12.3.TBD</v>
      </c>
      <c r="E18" s="126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3" t="s">
        <v>1304</v>
      </c>
      <c r="O18" s="122"/>
      <c r="P18" s="122"/>
      <c r="Q18" s="122"/>
      <c r="R18" s="122"/>
      <c r="S18" s="123"/>
      <c r="T18" s="123" t="s">
        <v>1313</v>
      </c>
    </row>
    <row r="20" spans="1:20" ht="10.5" customHeight="1">
      <c r="A20" s="165" t="s">
        <v>1314</v>
      </c>
      <c r="B20" s="165"/>
    </row>
    <row r="21" spans="1:20" s="55" customFormat="1" ht="12" customHeight="1">
      <c r="C21" s="124" t="s">
        <v>804</v>
      </c>
      <c r="D21" s="107" t="str">
        <f>"12.4."&amp;N21</f>
        <v>12.4.TBD</v>
      </c>
      <c r="E21" s="126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3" t="s">
        <v>1304</v>
      </c>
      <c r="O21" s="122"/>
      <c r="P21" s="122"/>
      <c r="Q21" s="122"/>
      <c r="R21" s="122"/>
      <c r="S21" s="123"/>
      <c r="T21" s="123" t="s">
        <v>895</v>
      </c>
    </row>
    <row r="23" spans="1:20" ht="10.5" customHeight="1">
      <c r="A23" s="165" t="s">
        <v>1315</v>
      </c>
      <c r="B23" s="165"/>
    </row>
    <row r="24" spans="1:20" s="55" customFormat="1" ht="12" customHeight="1">
      <c r="C24" s="124" t="s">
        <v>804</v>
      </c>
      <c r="D24" s="107" t="str">
        <f>"15.3."&amp;N24</f>
        <v>15.3.TBD</v>
      </c>
      <c r="E24" s="126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3" t="s">
        <v>1304</v>
      </c>
      <c r="O24" s="122"/>
      <c r="P24" s="122"/>
      <c r="Q24" s="122"/>
      <c r="R24" s="122"/>
      <c r="S24" s="123"/>
      <c r="T24" s="123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4" t="s">
        <v>1395</v>
      </c>
      <c r="DS1" s="134" t="s">
        <v>696</v>
      </c>
      <c r="DT1" s="134" t="s">
        <v>1396</v>
      </c>
      <c r="DU1" s="134" t="s">
        <v>699</v>
      </c>
      <c r="DV1" s="134" t="s">
        <v>701</v>
      </c>
      <c r="DW1" s="134" t="s">
        <v>664</v>
      </c>
      <c r="DX1" t="s">
        <v>665</v>
      </c>
      <c r="DY1" t="s">
        <v>668</v>
      </c>
      <c r="DZ1" t="s">
        <v>671</v>
      </c>
      <c r="EA1" t="s">
        <v>674</v>
      </c>
      <c r="EB1" s="134" t="s">
        <v>1397</v>
      </c>
      <c r="EC1" s="134" t="s">
        <v>1398</v>
      </c>
      <c r="ED1" s="134" t="s">
        <v>1399</v>
      </c>
      <c r="EE1" s="134" t="s">
        <v>1400</v>
      </c>
      <c r="EF1" t="s">
        <v>1401</v>
      </c>
      <c r="EG1" s="134" t="s">
        <v>1402</v>
      </c>
      <c r="EH1" s="134" t="s">
        <v>1403</v>
      </c>
      <c r="EI1" s="134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5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5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5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5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5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5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5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5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5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5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5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5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5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5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5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5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5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5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5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5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5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5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5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2023-05-02T07:27:01Z</dcterms:modified>
</cp:coreProperties>
</file>