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ВВ на содержание (3)" sheetId="1" r:id="rId1"/>
    <sheet name="НВВ на содержание (2)" sheetId="2" r:id="rId2"/>
  </sheets>
  <definedNames>
    <definedName name="_xlnm.Print_Area" localSheetId="1">'НВВ на содержание (2)'!$A$1:$E$86</definedName>
    <definedName name="_xlnm.Print_Area" localSheetId="0">'НВВ на содержание (3)'!$A$1:$E$86</definedName>
  </definedNames>
  <calcPr fullCalcOnLoad="1"/>
</workbook>
</file>

<file path=xl/sharedStrings.xml><?xml version="1.0" encoding="utf-8"?>
<sst xmlns="http://schemas.openxmlformats.org/spreadsheetml/2006/main" count="430" uniqueCount="154">
  <si>
    <t>№п/п</t>
  </si>
  <si>
    <t>Показатель</t>
  </si>
  <si>
    <t>Ед.изм.</t>
  </si>
  <si>
    <t>1.1.</t>
  </si>
  <si>
    <t>Подконтрольные расходы</t>
  </si>
  <si>
    <t>Материальные затраты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</si>
  <si>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</si>
  <si>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</si>
  <si>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</si>
  <si>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расходы, всего, в том числе: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</si>
  <si>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</si>
  <si>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</si>
  <si>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</si>
  <si>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</si>
  <si>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</si>
  <si>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</si>
  <si>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</si>
  <si>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</si>
  <si>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</si>
  <si>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</si>
  <si>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</si>
  <si>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Другие прочие расходы</t>
  </si>
  <si>
    <t>1.1.1.</t>
  </si>
  <si>
    <t>1.1.2.</t>
  </si>
  <si>
    <t>1.1.3.</t>
  </si>
  <si>
    <t>1.1.4.</t>
  </si>
  <si>
    <t>тыс.руб.</t>
  </si>
  <si>
    <t>Оплата услуг ОАО "ФСК ЕЭС"</t>
  </si>
  <si>
    <t>Электроэнергия на хоз. нужды</t>
  </si>
  <si>
    <t>Теплоэнергия</t>
  </si>
  <si>
    <t>Плата за аренду имущества и лизинг</t>
  </si>
  <si>
    <t>плата за землю</t>
  </si>
  <si>
    <t>Налог на имущество</t>
  </si>
  <si>
    <t>Прочие налоги и сборы</t>
  </si>
  <si>
    <t>Отчисления на социальные нужды (ЕСН)</t>
  </si>
  <si>
    <t>Прочие неподконтрольные расходы</t>
  </si>
  <si>
    <t>Налог на прибыль</t>
  </si>
  <si>
    <t>Выпадающие доходы/экономия средств</t>
  </si>
  <si>
    <t>Неподконтрольные расходы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</si>
  <si>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</si>
  <si>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</si>
  <si>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</si>
  <si>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</si>
  <si>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</si>
  <si>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</si>
  <si>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</si>
  <si>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</si>
  <si>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</si>
  <si>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1.2.11.</t>
  </si>
  <si>
    <t>1.2.12.</t>
  </si>
  <si>
    <t>1.2.13.</t>
  </si>
  <si>
    <t>Расходы на финансирование капитальных вложений</t>
  </si>
  <si>
    <t>1.2.5.1.</t>
  </si>
  <si>
    <t>1.2.5.2.</t>
  </si>
  <si>
    <t>1.2.5.3.</t>
  </si>
  <si>
    <t>Амортизация основных средств</t>
  </si>
  <si>
    <t>Расходы на страхование</t>
  </si>
  <si>
    <t>Расходы из прибыли, в т.ч.:</t>
  </si>
  <si>
    <t>расходы по коллективным договорам</t>
  </si>
  <si>
    <t>прочие расходы из прибыли</t>
  </si>
  <si>
    <t>расходы на обслуживание  заемных средств</t>
  </si>
  <si>
    <t>1.1.1.1.</t>
  </si>
  <si>
    <t>1.1.1.2.</t>
  </si>
  <si>
    <t>1.1.3.1.</t>
  </si>
  <si>
    <t>1.1.3.2.</t>
  </si>
  <si>
    <t>1.1.3.2.1.</t>
  </si>
  <si>
    <t>1.1.3.2.2.</t>
  </si>
  <si>
    <t>1.1.3.2.3.</t>
  </si>
  <si>
    <t>1.1.3.2.4.</t>
  </si>
  <si>
    <t>1.1.3.2.5.</t>
  </si>
  <si>
    <t>1.1.3.2.6.</t>
  </si>
  <si>
    <t>1.1.3.3.</t>
  </si>
  <si>
    <t>1.1.3.4.</t>
  </si>
  <si>
    <t>1.1.3.5.</t>
  </si>
  <si>
    <t>1.1.3.6.</t>
  </si>
  <si>
    <t>1.1.4.1.</t>
  </si>
  <si>
    <t>1.1.4.2.</t>
  </si>
  <si>
    <t>1.1.4.3.</t>
  </si>
  <si>
    <t>1.1.3.7.</t>
  </si>
  <si>
    <t>у.е.</t>
  </si>
  <si>
    <r>
      <t xml:space="preserve">НВВ сетевой организации ВСЕГО </t>
    </r>
    <r>
      <rPr>
        <sz val="11"/>
        <rFont val="Arial Cyr"/>
        <family val="0"/>
      </rPr>
      <t xml:space="preserve">(без учета расходов на оплату услуг территориальных сетевых организаций, расходов на оплату потерь электроэнергии) </t>
    </r>
  </si>
  <si>
    <t>Затраты на компенсацию потерь электрической энергии</t>
  </si>
  <si>
    <t>Платежи  компании  в адрес смежных сетевых организаций:</t>
  </si>
  <si>
    <t>указать наименования смежных организаций</t>
  </si>
  <si>
    <t>3.1.</t>
  </si>
  <si>
    <t>3.2.</t>
  </si>
  <si>
    <t>…..</t>
  </si>
  <si>
    <t xml:space="preserve">Платежи в компанию от смежных организаций </t>
  </si>
  <si>
    <t>Платежи в сетевую организацию по котловым тарифам</t>
  </si>
  <si>
    <t>4.1.</t>
  </si>
  <si>
    <t>4.2.</t>
  </si>
  <si>
    <t>….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</si>
  <si>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</si>
  <si>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>(наименование организации)</t>
  </si>
  <si>
    <t>Сроки предоставления: ежеквартальная - до 30 апреля, 30 июля и 30 октября. Годовая - до 1 апреля.</t>
  </si>
  <si>
    <t>тыс. руб.</t>
  </si>
  <si>
    <t>за _________________ 20____ года</t>
  </si>
  <si>
    <r>
      <t xml:space="preserve">Отчет о доходах и расходах </t>
    </r>
    <r>
      <rPr>
        <b/>
        <sz val="14"/>
        <rFont val="Times New Roman"/>
        <family val="1"/>
      </rPr>
      <t>территориальной сетевой организации, регулирование тарифов на услуги которой осуществляется на основе долгосрочных параметров регулирования деятельности</t>
    </r>
  </si>
  <si>
    <t>Количество условных единиц электрооборудования, необходимых для осуществления регулируемой деятельности.</t>
  </si>
  <si>
    <t>Протяженность электрических сетей</t>
  </si>
  <si>
    <t>км.</t>
  </si>
  <si>
    <t>Руководитель организации           _______________________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</si>
  <si>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</si>
  <si>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</si>
  <si>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</si>
  <si>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__________________</t>
  </si>
  <si>
    <t>(должность)</t>
  </si>
  <si>
    <t>"______" _________________ 20___ год</t>
  </si>
  <si>
    <t xml:space="preserve">             (дата составления документа)</t>
  </si>
  <si>
    <t>Поступление в сеть всего</t>
  </si>
  <si>
    <t>тыс. кВт*ч</t>
  </si>
  <si>
    <t>Расход электроэнергии на хозяйственные нужды, всего</t>
  </si>
  <si>
    <t>Потери электрической энергии, всего</t>
  </si>
  <si>
    <t>в том числе</t>
  </si>
  <si>
    <t>отнесенные на собственное производство (потребление)</t>
  </si>
  <si>
    <t>Собственное потребление</t>
  </si>
  <si>
    <t>технологические потери</t>
  </si>
  <si>
    <t>Передача по транзиту (сальдо-переток)</t>
  </si>
  <si>
    <t>Полезный отпуск конечным потербителям</t>
  </si>
  <si>
    <t>с учетом собственного потребления</t>
  </si>
  <si>
    <t>без учета собственного потребления</t>
  </si>
  <si>
    <t>фактические показатели</t>
  </si>
  <si>
    <t xml:space="preserve">                   (подпись)</t>
  </si>
  <si>
    <t>______________</t>
  </si>
  <si>
    <t>(подпись)</t>
  </si>
  <si>
    <t>Количество аварий и повреждений на сетях</t>
  </si>
  <si>
    <t>Количество аварий и повреждений на сооружениях</t>
  </si>
  <si>
    <t>в том числе нуждающихся в замене</t>
  </si>
  <si>
    <t>7.1.</t>
  </si>
  <si>
    <t>ед.</t>
  </si>
  <si>
    <t>Износ сетей</t>
  </si>
  <si>
    <t>Износ оборудования</t>
  </si>
  <si>
    <t>14.1.</t>
  </si>
  <si>
    <t>14.2.</t>
  </si>
  <si>
    <t>%</t>
  </si>
  <si>
    <t>Х</t>
  </si>
  <si>
    <t>численность персонала</t>
  </si>
  <si>
    <t>чел.</t>
  </si>
  <si>
    <t>среднемесячная  заработная плата</t>
  </si>
  <si>
    <t>1.1.2.1.</t>
  </si>
  <si>
    <t>1.1.2.2.</t>
  </si>
  <si>
    <t>руб.</t>
  </si>
  <si>
    <t>Форма  № 5</t>
  </si>
  <si>
    <t>Налоги, всего, в том числе:</t>
  </si>
  <si>
    <t>форма заполняется нарастающим итогом</t>
  </si>
  <si>
    <t>ЗАО "Самарская Кабельная Компания"</t>
  </si>
  <si>
    <t>ООО "Инженерные сети"</t>
  </si>
  <si>
    <t>ОАО МРСК-Волги"</t>
  </si>
  <si>
    <t>Генеральный директор          _______________________</t>
  </si>
  <si>
    <t>В.Ф. Ключников</t>
  </si>
  <si>
    <t>Ведущий инженер</t>
  </si>
  <si>
    <t>________________</t>
  </si>
  <si>
    <t>Р.А. Димеев</t>
  </si>
  <si>
    <t>за 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</si>
</sst>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Tahoma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Franklin Gothic Medium"/>
      <family val="2"/>
    </font>
    <font>
      <b/>
      <sz val="9"/>
      <name val="Times New Roman"/>
      <family val="1"/>
    </font>
    <font>
      <sz val="11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1" xfId="50" applyFont="1" applyFill="1" applyBorder="1" applyAlignment="1" applyProtection="1">
      <alignment horizontal="left" vertical="center" wrapText="1"/>
      <protection/>
    </xf>
    <xf numFmtId="0" fontId="5" fillId="0" borderId="11" xfId="55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left" vertical="center" wrapText="1"/>
    </xf>
    <xf numFmtId="0" fontId="15" fillId="0" borderId="11" xfId="56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distributed" wrapText="1"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3" fontId="4" fillId="0" borderId="11" xfId="55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wrapText="1"/>
    </xf>
    <xf numFmtId="0" fontId="5" fillId="0" borderId="11" xfId="55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6" fillId="0" borderId="0" xfId="0" applyFont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36" fillId="0" borderId="0" xfId="0" applyFont="1" applyAlignment="1">
      <alignment horizontal="center" vertical="top" wrapText="1"/>
    </xf>
    <xf numFmtId="0" fontId="0" fillId="0" borderId="11" xfId="0" applyBorder="1" applyAlignment="1">
      <alignment horizontal="left" wrapText="1"/>
    </xf>
    <xf numFmtId="0" fontId="16" fillId="24" borderId="11" xfId="58" applyFont="1" applyFill="1" applyBorder="1" applyAlignment="1" applyProtection="1">
      <alignment horizontal="left" vertical="center" wrapText="1"/>
      <protection/>
    </xf>
    <xf numFmtId="0" fontId="6" fillId="24" borderId="11" xfId="58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wrapText="1"/>
    </xf>
    <xf numFmtId="0" fontId="1" fillId="25" borderId="11" xfId="0" applyFont="1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wrapText="1"/>
    </xf>
    <xf numFmtId="0" fontId="1" fillId="25" borderId="11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15" fillId="0" borderId="11" xfId="57" applyFont="1" applyFill="1" applyBorder="1" applyAlignment="1">
      <alignment horizontal="left" vertical="center" wrapText="1"/>
      <protection/>
    </xf>
    <xf numFmtId="4" fontId="1" fillId="25" borderId="11" xfId="0" applyNumberFormat="1" applyFont="1" applyFill="1" applyBorder="1" applyAlignment="1">
      <alignment horizontal="center" wrapText="1"/>
    </xf>
    <xf numFmtId="4" fontId="0" fillId="25" borderId="11" xfId="0" applyNumberFormat="1" applyFill="1" applyBorder="1" applyAlignment="1">
      <alignment horizontal="center" wrapText="1"/>
    </xf>
    <xf numFmtId="4" fontId="1" fillId="25" borderId="11" xfId="0" applyNumberFormat="1" applyFont="1" applyFill="1" applyBorder="1" applyAlignment="1">
      <alignment horizontal="center" vertical="center" wrapText="1"/>
    </xf>
    <xf numFmtId="4" fontId="0" fillId="25" borderId="11" xfId="0" applyNumberForma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wrapText="1"/>
    </xf>
    <xf numFmtId="3" fontId="0" fillId="25" borderId="11" xfId="0" applyNumberFormat="1" applyFill="1" applyBorder="1" applyAlignment="1">
      <alignment horizontal="center" wrapText="1"/>
    </xf>
    <xf numFmtId="4" fontId="0" fillId="25" borderId="11" xfId="0" applyNumberFormat="1" applyFont="1" applyFill="1" applyBorder="1" applyAlignment="1">
      <alignment horizontal="center" wrapText="1"/>
    </xf>
    <xf numFmtId="0" fontId="0" fillId="25" borderId="13" xfId="0" applyFill="1" applyBorder="1" applyAlignment="1">
      <alignment horizontal="center" wrapText="1"/>
    </xf>
    <xf numFmtId="0" fontId="0" fillId="25" borderId="14" xfId="0" applyFill="1" applyBorder="1" applyAlignment="1">
      <alignment horizontal="center" wrapText="1"/>
    </xf>
    <xf numFmtId="0" fontId="26" fillId="25" borderId="13" xfId="0" applyFont="1" applyFill="1" applyBorder="1" applyAlignment="1">
      <alignment horizontal="center" wrapText="1"/>
    </xf>
    <xf numFmtId="0" fontId="26" fillId="25" borderId="1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Сведения об отпуске (передаче) электроэнергии потребителям распределительными сетевыми организациями" xfId="56"/>
    <cellStyle name="Обычный_Сведения об отпуске (передаче) электроэнергии потребителям распределительными сетевыми организациями_forma_5_dolgosrochn_parametry.1" xfId="57"/>
    <cellStyle name="Обычный_Тепло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6"/>
  <sheetViews>
    <sheetView tabSelected="1" view="pageBreakPreview" zoomScaleSheetLayoutView="100" workbookViewId="0" topLeftCell="A1">
      <selection activeCell="E20" sqref="E20"/>
    </sheetView>
  </sheetViews>
  <sheetFormatPr defaultColWidth="9.00390625" defaultRowHeight="12.75"/>
  <cols>
    <col min="1" max="1" width="10.75390625" style="15" customWidth="1"/>
    <col min="2" max="2" width="64.375" style="15" customWidth="1"/>
    <col min="3" max="3" width="11.00390625" style="15" customWidth="1"/>
    <col min="4" max="4" width="20.125" style="15" customWidth="1"/>
    <col min="5" max="5" width="20.875" style="15" customWidth="1"/>
    <col min="6" max="6" width="9.125" style="15" customWidth="1"/>
    <col min="7" max="7" width="9.625" style="15" bestFit="1" customWidth="1"/>
    <col min="8" max="16384" width="9.125" style="15" customWidth="1"/>
  </cols>
  <sheetData>
    <row r="1" spans="4:5" ht="12.75">
      <c r="D1" s="26"/>
      <c r="E1" s="26" t="s">
        <v>142</v>
      </c>
    </row>
    <row r="2" spans="4:5" ht="74.25" customHeight="1">
      <c r="D2" s="52" t="s">
        <v>92</v>
      </c>
      <c r="E2" s="52"/>
    </row>
    <row r="3" spans="1:10" ht="53.25" customHeight="1">
      <c r="A3" s="56" t="s">
        <v>97</v>
      </c>
      <c r="B3" s="56"/>
      <c r="C3" s="56"/>
      <c r="D3" s="56"/>
      <c r="E3" s="56"/>
      <c r="G3" s="53"/>
      <c r="H3" s="53"/>
      <c r="I3" s="53"/>
      <c r="J3" s="53"/>
    </row>
    <row r="4" spans="1:10" ht="18.75">
      <c r="A4" s="57" t="s">
        <v>153</v>
      </c>
      <c r="B4" s="57"/>
      <c r="C4" s="57"/>
      <c r="D4" s="57"/>
      <c r="E4" s="57"/>
      <c r="G4" s="54"/>
      <c r="H4" s="54"/>
      <c r="I4" s="54"/>
      <c r="J4" s="54"/>
    </row>
    <row r="5" spans="1:10" ht="15">
      <c r="A5" s="58" t="s">
        <v>145</v>
      </c>
      <c r="B5" s="58"/>
      <c r="C5" s="58"/>
      <c r="D5" s="58"/>
      <c r="E5" s="58"/>
      <c r="G5" s="54"/>
      <c r="H5" s="55"/>
      <c r="I5" s="55"/>
      <c r="J5" s="55"/>
    </row>
    <row r="6" spans="1:10" ht="15" customHeight="1">
      <c r="A6" s="59" t="s">
        <v>94</v>
      </c>
      <c r="B6" s="59"/>
      <c r="C6" s="59"/>
      <c r="D6" s="59"/>
      <c r="E6" s="59"/>
      <c r="G6" s="27"/>
      <c r="H6" s="27"/>
      <c r="I6" s="27"/>
      <c r="J6" s="27"/>
    </row>
    <row r="7" spans="1:10" ht="15">
      <c r="A7" s="28"/>
      <c r="B7" s="39" t="s">
        <v>144</v>
      </c>
      <c r="C7" s="28"/>
      <c r="D7" s="29"/>
      <c r="E7" s="29" t="s">
        <v>95</v>
      </c>
      <c r="G7" s="27"/>
      <c r="H7" s="27"/>
      <c r="I7" s="27"/>
      <c r="J7" s="27"/>
    </row>
    <row r="8" spans="1:5" ht="15.75">
      <c r="A8" s="60" t="s">
        <v>0</v>
      </c>
      <c r="B8" s="60" t="s">
        <v>1</v>
      </c>
      <c r="C8" s="60" t="s">
        <v>2</v>
      </c>
      <c r="D8" s="62" t="s">
        <v>121</v>
      </c>
      <c r="E8" s="63"/>
    </row>
    <row r="9" spans="1:5" ht="47.25">
      <c r="A9" s="61"/>
      <c r="B9" s="61"/>
      <c r="C9" s="61"/>
      <c r="D9" s="7" t="s">
        <v>119</v>
      </c>
      <c r="E9" s="7" t="s">
        <v>120</v>
      </c>
    </row>
    <row r="10" spans="1:9" ht="15.75" customHeight="1">
      <c r="A10" s="16">
        <v>1</v>
      </c>
      <c r="B10" s="16">
        <v>2</v>
      </c>
      <c r="C10" s="16">
        <v>3</v>
      </c>
      <c r="D10" s="16">
        <v>7</v>
      </c>
      <c r="E10" s="16">
        <v>8</v>
      </c>
      <c r="H10" s="25"/>
      <c r="I10" s="25"/>
    </row>
    <row r="11" spans="1:5" ht="43.5">
      <c r="A11" s="11">
        <v>1</v>
      </c>
      <c r="B11" s="4" t="s">
        <v>80</v>
      </c>
      <c r="C11" s="3" t="s">
        <v>26</v>
      </c>
      <c r="D11" s="43">
        <f>D12+D38</f>
        <v>35253.03</v>
      </c>
      <c r="E11" s="43">
        <f>E12+E38</f>
        <v>4904.901255999999</v>
      </c>
    </row>
    <row r="12" spans="1:7" ht="15">
      <c r="A12" s="4" t="s">
        <v>3</v>
      </c>
      <c r="B12" s="4" t="s">
        <v>4</v>
      </c>
      <c r="C12" s="5" t="s">
        <v>26</v>
      </c>
      <c r="D12" s="43">
        <f>D13+D16+D19+D33</f>
        <v>25182.03</v>
      </c>
      <c r="E12" s="43">
        <f>E13+E16+E19+E33</f>
        <v>2962.5959804999998</v>
      </c>
      <c r="G12" s="22">
        <v>0.19385</v>
      </c>
    </row>
    <row r="13" spans="1:5" ht="12.75">
      <c r="A13" s="17" t="s">
        <v>22</v>
      </c>
      <c r="B13" s="6" t="s">
        <v>5</v>
      </c>
      <c r="C13" s="3" t="s">
        <v>26</v>
      </c>
      <c r="D13" s="43">
        <f>D14+D15</f>
        <v>10583.87</v>
      </c>
      <c r="E13" s="43">
        <f>E14+E15</f>
        <v>132.7426645</v>
      </c>
    </row>
    <row r="14" spans="1:5" ht="12.75">
      <c r="A14" s="18" t="s">
        <v>61</v>
      </c>
      <c r="B14" s="19" t="s">
        <v>6</v>
      </c>
      <c r="C14" s="2" t="s">
        <v>26</v>
      </c>
      <c r="D14" s="44">
        <v>684.77</v>
      </c>
      <c r="E14" s="42">
        <f>D14*G12</f>
        <v>132.7426645</v>
      </c>
    </row>
    <row r="15" spans="1:5" ht="22.5">
      <c r="A15" s="18" t="s">
        <v>62</v>
      </c>
      <c r="B15" s="19" t="s">
        <v>7</v>
      </c>
      <c r="C15" s="2" t="s">
        <v>26</v>
      </c>
      <c r="D15" s="44">
        <v>9899.1</v>
      </c>
      <c r="E15" s="42"/>
    </row>
    <row r="16" spans="1:5" ht="17.25" customHeight="1">
      <c r="A16" s="17" t="s">
        <v>23</v>
      </c>
      <c r="B16" s="6" t="s">
        <v>8</v>
      </c>
      <c r="C16" s="3" t="s">
        <v>26</v>
      </c>
      <c r="D16" s="43">
        <v>7197.63</v>
      </c>
      <c r="E16" s="42">
        <f>G12*D16</f>
        <v>1395.2605755</v>
      </c>
    </row>
    <row r="17" spans="1:5" ht="17.25" customHeight="1">
      <c r="A17" s="17" t="s">
        <v>139</v>
      </c>
      <c r="B17" s="6" t="s">
        <v>136</v>
      </c>
      <c r="C17" s="3" t="s">
        <v>137</v>
      </c>
      <c r="D17" s="43">
        <v>25</v>
      </c>
      <c r="E17" s="46">
        <f>G12*D17</f>
        <v>4.8462499999999995</v>
      </c>
    </row>
    <row r="18" spans="1:5" ht="17.25" customHeight="1">
      <c r="A18" s="17" t="s">
        <v>140</v>
      </c>
      <c r="B18" s="6" t="s">
        <v>138</v>
      </c>
      <c r="C18" s="3" t="s">
        <v>141</v>
      </c>
      <c r="D18" s="43">
        <v>23992.1</v>
      </c>
      <c r="E18" s="42">
        <f>G12*D18</f>
        <v>4650.868584999999</v>
      </c>
    </row>
    <row r="19" spans="1:5" ht="12.75">
      <c r="A19" s="17" t="s">
        <v>24</v>
      </c>
      <c r="B19" s="6" t="s">
        <v>9</v>
      </c>
      <c r="C19" s="3" t="s">
        <v>26</v>
      </c>
      <c r="D19" s="43">
        <f>D20+D21+D28+D29+D30+D31+D32</f>
        <v>7400.53</v>
      </c>
      <c r="E19" s="43">
        <f>E20+E21+E28+E29+E30+E31+E32</f>
        <v>1434.5927404999998</v>
      </c>
    </row>
    <row r="20" spans="1:5" ht="12.75">
      <c r="A20" s="18" t="s">
        <v>63</v>
      </c>
      <c r="B20" s="19" t="s">
        <v>10</v>
      </c>
      <c r="C20" s="2" t="s">
        <v>26</v>
      </c>
      <c r="D20" s="44">
        <v>578.13</v>
      </c>
      <c r="E20" s="42">
        <f>D20*G12</f>
        <v>112.0705005</v>
      </c>
    </row>
    <row r="21" spans="1:5" ht="12.75">
      <c r="A21" s="18" t="s">
        <v>64</v>
      </c>
      <c r="B21" s="19" t="s">
        <v>11</v>
      </c>
      <c r="C21" s="2" t="s">
        <v>26</v>
      </c>
      <c r="D21" s="44"/>
      <c r="E21" s="44">
        <f>E22+E23+E24+E25+E26+E27</f>
        <v>0</v>
      </c>
    </row>
    <row r="22" spans="1:5" ht="12.75">
      <c r="A22" s="8" t="s">
        <v>65</v>
      </c>
      <c r="B22" s="20" t="s">
        <v>12</v>
      </c>
      <c r="C22" s="2" t="s">
        <v>26</v>
      </c>
      <c r="D22" s="44"/>
      <c r="E22" s="42"/>
    </row>
    <row r="23" spans="1:5" ht="12.75">
      <c r="A23" s="8" t="s">
        <v>66</v>
      </c>
      <c r="B23" s="20" t="s">
        <v>13</v>
      </c>
      <c r="C23" s="2" t="s">
        <v>26</v>
      </c>
      <c r="D23" s="44"/>
      <c r="E23" s="42"/>
    </row>
    <row r="24" spans="1:5" ht="12.75">
      <c r="A24" s="8" t="s">
        <v>67</v>
      </c>
      <c r="B24" s="20" t="s">
        <v>14</v>
      </c>
      <c r="C24" s="2" t="s">
        <v>26</v>
      </c>
      <c r="D24" s="44"/>
      <c r="E24" s="42"/>
    </row>
    <row r="25" spans="1:5" ht="12.75">
      <c r="A25" s="8" t="s">
        <v>68</v>
      </c>
      <c r="B25" s="20" t="s">
        <v>15</v>
      </c>
      <c r="C25" s="2" t="s">
        <v>26</v>
      </c>
      <c r="D25" s="44"/>
      <c r="E25" s="42"/>
    </row>
    <row r="26" spans="1:5" ht="12.75">
      <c r="A26" s="8" t="s">
        <v>69</v>
      </c>
      <c r="B26" s="20" t="s">
        <v>16</v>
      </c>
      <c r="C26" s="2" t="s">
        <v>26</v>
      </c>
      <c r="D26" s="44"/>
      <c r="E26" s="42"/>
    </row>
    <row r="27" spans="1:5" ht="12.75">
      <c r="A27" s="8" t="s">
        <v>70</v>
      </c>
      <c r="B27" s="21" t="s">
        <v>17</v>
      </c>
      <c r="C27" s="2" t="s">
        <v>26</v>
      </c>
      <c r="D27" s="44"/>
      <c r="E27" s="42">
        <f>G12*D27</f>
        <v>0</v>
      </c>
    </row>
    <row r="28" spans="1:5" ht="12.75">
      <c r="A28" s="18" t="s">
        <v>71</v>
      </c>
      <c r="B28" s="19" t="s">
        <v>18</v>
      </c>
      <c r="C28" s="2" t="s">
        <v>26</v>
      </c>
      <c r="D28" s="44"/>
      <c r="E28" s="42"/>
    </row>
    <row r="29" spans="1:5" ht="12.75">
      <c r="A29" s="18" t="s">
        <v>72</v>
      </c>
      <c r="B29" s="19" t="s">
        <v>19</v>
      </c>
      <c r="C29" s="2" t="s">
        <v>26</v>
      </c>
      <c r="D29" s="44"/>
      <c r="E29" s="42"/>
    </row>
    <row r="30" spans="1:5" ht="28.5" customHeight="1">
      <c r="A30" s="18" t="s">
        <v>73</v>
      </c>
      <c r="B30" s="19" t="s">
        <v>20</v>
      </c>
      <c r="C30" s="2" t="s">
        <v>26</v>
      </c>
      <c r="D30" s="44"/>
      <c r="E30" s="42"/>
    </row>
    <row r="31" spans="1:5" ht="12.75">
      <c r="A31" s="18" t="s">
        <v>74</v>
      </c>
      <c r="B31" s="19" t="s">
        <v>56</v>
      </c>
      <c r="C31" s="2" t="s">
        <v>26</v>
      </c>
      <c r="D31" s="42"/>
      <c r="E31" s="42"/>
    </row>
    <row r="32" spans="1:5" ht="12.75">
      <c r="A32" s="18" t="s">
        <v>78</v>
      </c>
      <c r="B32" s="19" t="s">
        <v>21</v>
      </c>
      <c r="C32" s="2" t="s">
        <v>26</v>
      </c>
      <c r="D32" s="42">
        <v>6822.4</v>
      </c>
      <c r="E32" s="42">
        <f>G12*D32</f>
        <v>1322.5222399999998</v>
      </c>
    </row>
    <row r="33" spans="1:5" ht="12.75">
      <c r="A33" s="17" t="s">
        <v>25</v>
      </c>
      <c r="B33" s="23" t="s">
        <v>57</v>
      </c>
      <c r="C33" s="3" t="s">
        <v>26</v>
      </c>
      <c r="D33" s="41">
        <f>D34+D35+D36</f>
        <v>0</v>
      </c>
      <c r="E33" s="41">
        <f>E34+E35+E36</f>
        <v>0</v>
      </c>
    </row>
    <row r="34" spans="1:5" ht="12.75">
      <c r="A34" s="18" t="s">
        <v>75</v>
      </c>
      <c r="B34" s="19" t="s">
        <v>60</v>
      </c>
      <c r="C34" s="2" t="s">
        <v>26</v>
      </c>
      <c r="D34" s="42"/>
      <c r="E34" s="42"/>
    </row>
    <row r="35" spans="1:5" ht="12.75">
      <c r="A35" s="18" t="s">
        <v>76</v>
      </c>
      <c r="B35" s="19" t="s">
        <v>58</v>
      </c>
      <c r="C35" s="2" t="s">
        <v>26</v>
      </c>
      <c r="D35" s="42"/>
      <c r="E35" s="42"/>
    </row>
    <row r="36" spans="1:5" ht="18" customHeight="1">
      <c r="A36" s="18" t="s">
        <v>77</v>
      </c>
      <c r="B36" s="19" t="s">
        <v>59</v>
      </c>
      <c r="C36" s="2" t="s">
        <v>26</v>
      </c>
      <c r="D36" s="42"/>
      <c r="E36" s="42"/>
    </row>
    <row r="37" spans="1:5" ht="9.75" customHeight="1">
      <c r="A37" s="64"/>
      <c r="B37" s="64"/>
      <c r="C37" s="64"/>
      <c r="D37" s="64"/>
      <c r="E37" s="22"/>
    </row>
    <row r="38" spans="1:5" ht="15">
      <c r="A38" s="4" t="s">
        <v>39</v>
      </c>
      <c r="B38" s="4" t="s">
        <v>38</v>
      </c>
      <c r="C38" s="4" t="s">
        <v>26</v>
      </c>
      <c r="D38" s="41">
        <f>D39+D40+D41+D42+D43+D44+D47+D48+D49+D50+D51+D52</f>
        <v>10071</v>
      </c>
      <c r="E38" s="41">
        <f>E39+E40+E41+E42+E43+E47+E48+E49+E50+E51+E52</f>
        <v>1942.3052754999999</v>
      </c>
    </row>
    <row r="39" spans="1:5" ht="12.75">
      <c r="A39" s="17" t="s">
        <v>40</v>
      </c>
      <c r="B39" s="9" t="s">
        <v>27</v>
      </c>
      <c r="C39" s="3" t="s">
        <v>26</v>
      </c>
      <c r="D39" s="42"/>
      <c r="E39" s="42"/>
    </row>
    <row r="40" spans="1:5" ht="12.75">
      <c r="A40" s="17" t="s">
        <v>41</v>
      </c>
      <c r="B40" s="9" t="s">
        <v>28</v>
      </c>
      <c r="C40" s="3" t="s">
        <v>26</v>
      </c>
      <c r="D40" s="42">
        <v>720.9</v>
      </c>
      <c r="E40" s="42">
        <f>G12*D40</f>
        <v>139.746465</v>
      </c>
    </row>
    <row r="41" spans="1:5" ht="12.75">
      <c r="A41" s="17" t="s">
        <v>42</v>
      </c>
      <c r="B41" s="9" t="s">
        <v>29</v>
      </c>
      <c r="C41" s="3" t="s">
        <v>26</v>
      </c>
      <c r="D41" s="42"/>
      <c r="E41" s="42"/>
    </row>
    <row r="42" spans="1:5" ht="12.75">
      <c r="A42" s="17" t="s">
        <v>43</v>
      </c>
      <c r="B42" s="9" t="s">
        <v>30</v>
      </c>
      <c r="C42" s="3" t="s">
        <v>26</v>
      </c>
      <c r="D42" s="42">
        <v>50.08</v>
      </c>
      <c r="E42" s="42">
        <f>D42*G12</f>
        <v>9.708008</v>
      </c>
    </row>
    <row r="43" spans="1:5" ht="12.75">
      <c r="A43" s="17" t="s">
        <v>44</v>
      </c>
      <c r="B43" s="10" t="s">
        <v>143</v>
      </c>
      <c r="C43" s="3" t="s">
        <v>26</v>
      </c>
      <c r="D43" s="42">
        <v>50.72</v>
      </c>
      <c r="E43" s="42">
        <f>E44+E45+E46</f>
        <v>0</v>
      </c>
    </row>
    <row r="44" spans="1:5" ht="12.75">
      <c r="A44" s="18" t="s">
        <v>52</v>
      </c>
      <c r="B44" s="19" t="s">
        <v>31</v>
      </c>
      <c r="C44" s="2" t="s">
        <v>26</v>
      </c>
      <c r="D44" s="47">
        <v>0.65</v>
      </c>
      <c r="E44" s="42"/>
    </row>
    <row r="45" spans="1:5" ht="12.75">
      <c r="A45" s="18" t="s">
        <v>53</v>
      </c>
      <c r="B45" s="19" t="s">
        <v>32</v>
      </c>
      <c r="C45" s="2" t="s">
        <v>26</v>
      </c>
      <c r="D45" s="42"/>
      <c r="E45" s="42"/>
    </row>
    <row r="46" spans="1:5" ht="12.75">
      <c r="A46" s="18" t="s">
        <v>54</v>
      </c>
      <c r="B46" s="19" t="s">
        <v>33</v>
      </c>
      <c r="C46" s="2" t="s">
        <v>26</v>
      </c>
      <c r="D46" s="42"/>
      <c r="E46" s="42"/>
    </row>
    <row r="47" spans="1:5" ht="12.75">
      <c r="A47" s="17" t="s">
        <v>45</v>
      </c>
      <c r="B47" s="9" t="s">
        <v>34</v>
      </c>
      <c r="C47" s="3" t="s">
        <v>26</v>
      </c>
      <c r="D47" s="42">
        <v>2238.46</v>
      </c>
      <c r="E47" s="42">
        <f>D47*G12</f>
        <v>433.925471</v>
      </c>
    </row>
    <row r="48" spans="1:5" ht="12.75">
      <c r="A48" s="17" t="s">
        <v>46</v>
      </c>
      <c r="B48" s="9" t="s">
        <v>55</v>
      </c>
      <c r="C48" s="3" t="s">
        <v>26</v>
      </c>
      <c r="D48" s="42">
        <v>2068.49</v>
      </c>
      <c r="E48" s="42">
        <f>D48*G12</f>
        <v>400.97678649999995</v>
      </c>
    </row>
    <row r="49" spans="1:5" ht="12.75">
      <c r="A49" s="17" t="s">
        <v>47</v>
      </c>
      <c r="B49" s="9" t="s">
        <v>51</v>
      </c>
      <c r="C49" s="3" t="s">
        <v>26</v>
      </c>
      <c r="D49" s="42">
        <v>4941.7</v>
      </c>
      <c r="E49" s="42">
        <f>D49*G12</f>
        <v>957.948545</v>
      </c>
    </row>
    <row r="50" spans="1:5" ht="12.75">
      <c r="A50" s="17" t="s">
        <v>48</v>
      </c>
      <c r="B50" s="9" t="s">
        <v>35</v>
      </c>
      <c r="C50" s="3" t="s">
        <v>26</v>
      </c>
      <c r="D50" s="42"/>
      <c r="E50" s="42"/>
    </row>
    <row r="51" spans="1:5" ht="12.75">
      <c r="A51" s="17" t="s">
        <v>49</v>
      </c>
      <c r="B51" s="9" t="s">
        <v>36</v>
      </c>
      <c r="C51" s="3" t="s">
        <v>26</v>
      </c>
      <c r="D51" s="42"/>
      <c r="E51" s="42"/>
    </row>
    <row r="52" spans="1:5" ht="12.75">
      <c r="A52" s="17" t="s">
        <v>50</v>
      </c>
      <c r="B52" s="9" t="s">
        <v>37</v>
      </c>
      <c r="C52" s="3" t="s">
        <v>26</v>
      </c>
      <c r="D52" s="42"/>
      <c r="E52" s="42"/>
    </row>
    <row r="53" spans="1:5" ht="12.75">
      <c r="A53" s="22">
        <v>2</v>
      </c>
      <c r="B53" s="40" t="s">
        <v>81</v>
      </c>
      <c r="C53" s="3" t="s">
        <v>26</v>
      </c>
      <c r="D53" s="34" t="s">
        <v>135</v>
      </c>
      <c r="E53" s="45">
        <v>800.191</v>
      </c>
    </row>
    <row r="54" spans="1:5" ht="15">
      <c r="A54" s="1">
        <v>3</v>
      </c>
      <c r="B54" s="13" t="s">
        <v>82</v>
      </c>
      <c r="C54" s="3" t="s">
        <v>26</v>
      </c>
      <c r="D54" s="34" t="s">
        <v>135</v>
      </c>
      <c r="E54" s="37"/>
    </row>
    <row r="55" spans="1:5" ht="12.75">
      <c r="A55" s="24" t="s">
        <v>84</v>
      </c>
      <c r="B55" s="65" t="s">
        <v>146</v>
      </c>
      <c r="C55" s="3" t="s">
        <v>26</v>
      </c>
      <c r="D55" s="34" t="s">
        <v>135</v>
      </c>
      <c r="E55" s="42">
        <v>4280.6</v>
      </c>
    </row>
    <row r="56" spans="1:5" ht="10.5" customHeight="1">
      <c r="A56" s="24" t="s">
        <v>85</v>
      </c>
      <c r="B56" s="65"/>
      <c r="C56" s="3" t="s">
        <v>26</v>
      </c>
      <c r="D56" s="34" t="s">
        <v>135</v>
      </c>
      <c r="E56" s="37"/>
    </row>
    <row r="57" spans="1:5" ht="12.75">
      <c r="A57" s="1" t="s">
        <v>86</v>
      </c>
      <c r="B57" s="65"/>
      <c r="C57" s="3" t="s">
        <v>26</v>
      </c>
      <c r="D57" s="34" t="s">
        <v>135</v>
      </c>
      <c r="E57" s="37"/>
    </row>
    <row r="58" spans="1:5" ht="15">
      <c r="A58" s="22">
        <v>4</v>
      </c>
      <c r="B58" s="14" t="s">
        <v>87</v>
      </c>
      <c r="C58" s="3" t="s">
        <v>26</v>
      </c>
      <c r="D58" s="34" t="s">
        <v>135</v>
      </c>
      <c r="E58" s="37"/>
    </row>
    <row r="59" spans="1:5" ht="12.75">
      <c r="A59" s="22" t="s">
        <v>89</v>
      </c>
      <c r="B59" s="64" t="s">
        <v>147</v>
      </c>
      <c r="C59" s="3" t="s">
        <v>26</v>
      </c>
      <c r="D59" s="34" t="s">
        <v>135</v>
      </c>
      <c r="E59" s="42">
        <v>1004.889</v>
      </c>
    </row>
    <row r="60" spans="1:5" ht="12.75">
      <c r="A60" s="22" t="s">
        <v>90</v>
      </c>
      <c r="B60" s="64"/>
      <c r="C60" s="3" t="s">
        <v>26</v>
      </c>
      <c r="D60" s="34" t="s">
        <v>135</v>
      </c>
      <c r="E60" s="37"/>
    </row>
    <row r="61" spans="1:5" ht="12.75">
      <c r="A61" s="22" t="s">
        <v>91</v>
      </c>
      <c r="B61" s="64"/>
      <c r="C61" s="3" t="s">
        <v>26</v>
      </c>
      <c r="D61" s="34" t="s">
        <v>135</v>
      </c>
      <c r="E61" s="37"/>
    </row>
    <row r="62" spans="1:5" ht="15">
      <c r="A62" s="22">
        <v>5</v>
      </c>
      <c r="B62" s="13" t="s">
        <v>88</v>
      </c>
      <c r="C62" s="3" t="s">
        <v>26</v>
      </c>
      <c r="D62" s="34" t="s">
        <v>135</v>
      </c>
      <c r="E62" s="42">
        <v>7839.3</v>
      </c>
    </row>
    <row r="63" spans="1:5" ht="32.25" customHeight="1">
      <c r="A63" s="22">
        <v>6</v>
      </c>
      <c r="B63" s="13" t="s">
        <v>98</v>
      </c>
      <c r="C63" s="13" t="s">
        <v>79</v>
      </c>
      <c r="D63" s="45">
        <v>561.9</v>
      </c>
      <c r="E63" s="45">
        <v>84</v>
      </c>
    </row>
    <row r="64" spans="1:5" ht="15">
      <c r="A64" s="22">
        <v>7</v>
      </c>
      <c r="B64" s="13" t="s">
        <v>99</v>
      </c>
      <c r="C64" s="13" t="s">
        <v>100</v>
      </c>
      <c r="D64" s="45">
        <v>67.865</v>
      </c>
      <c r="E64" s="45">
        <v>7.9</v>
      </c>
    </row>
    <row r="65" spans="1:5" ht="15">
      <c r="A65" s="22" t="s">
        <v>128</v>
      </c>
      <c r="B65" s="13" t="s">
        <v>127</v>
      </c>
      <c r="C65" s="13" t="s">
        <v>100</v>
      </c>
      <c r="D65" s="48"/>
      <c r="E65" s="49"/>
    </row>
    <row r="66" spans="1:5" ht="15">
      <c r="A66" s="22">
        <v>8</v>
      </c>
      <c r="B66" s="33" t="s">
        <v>125</v>
      </c>
      <c r="C66" s="13" t="s">
        <v>129</v>
      </c>
      <c r="D66" s="48"/>
      <c r="E66" s="49"/>
    </row>
    <row r="67" spans="1:5" ht="15">
      <c r="A67" s="22">
        <v>9</v>
      </c>
      <c r="B67" s="33" t="s">
        <v>126</v>
      </c>
      <c r="C67" s="13" t="s">
        <v>129</v>
      </c>
      <c r="D67" s="48"/>
      <c r="E67" s="49"/>
    </row>
    <row r="68" spans="1:5" ht="15">
      <c r="A68" s="22">
        <v>10</v>
      </c>
      <c r="B68" s="33" t="s">
        <v>130</v>
      </c>
      <c r="C68" s="13" t="s">
        <v>134</v>
      </c>
      <c r="D68" s="48">
        <v>15</v>
      </c>
      <c r="E68" s="49"/>
    </row>
    <row r="69" spans="1:5" ht="15">
      <c r="A69" s="22">
        <v>11</v>
      </c>
      <c r="B69" s="33" t="s">
        <v>131</v>
      </c>
      <c r="C69" s="13" t="s">
        <v>134</v>
      </c>
      <c r="D69" s="48">
        <v>25</v>
      </c>
      <c r="E69" s="49"/>
    </row>
    <row r="70" spans="1:5" ht="15">
      <c r="A70" s="22">
        <v>12</v>
      </c>
      <c r="B70" s="13" t="s">
        <v>109</v>
      </c>
      <c r="C70" s="13" t="s">
        <v>110</v>
      </c>
      <c r="D70" s="48">
        <f>SUM(D78,D77,D76,D75)</f>
        <v>38786.975999999995</v>
      </c>
      <c r="E70" s="49"/>
    </row>
    <row r="71" spans="1:5" ht="15">
      <c r="A71" s="22">
        <v>13</v>
      </c>
      <c r="B71" s="13" t="s">
        <v>111</v>
      </c>
      <c r="C71" s="13" t="s">
        <v>110</v>
      </c>
      <c r="D71" s="48"/>
      <c r="E71" s="49"/>
    </row>
    <row r="72" spans="1:5" ht="15">
      <c r="A72" s="22">
        <v>14</v>
      </c>
      <c r="B72" s="13" t="s">
        <v>112</v>
      </c>
      <c r="C72" s="13" t="s">
        <v>110</v>
      </c>
      <c r="D72" s="48">
        <v>567.27</v>
      </c>
      <c r="E72" s="49"/>
    </row>
    <row r="73" spans="1:5" ht="15">
      <c r="A73" s="22"/>
      <c r="B73" s="13" t="s">
        <v>113</v>
      </c>
      <c r="C73" s="13"/>
      <c r="D73" s="48"/>
      <c r="E73" s="49"/>
    </row>
    <row r="74" spans="1:9" ht="15">
      <c r="A74" s="31" t="s">
        <v>132</v>
      </c>
      <c r="B74" s="13" t="s">
        <v>114</v>
      </c>
      <c r="C74" s="13" t="s">
        <v>110</v>
      </c>
      <c r="D74" s="48"/>
      <c r="E74" s="49"/>
      <c r="I74" s="32"/>
    </row>
    <row r="75" spans="1:9" ht="15">
      <c r="A75" s="31" t="s">
        <v>133</v>
      </c>
      <c r="B75" s="13" t="s">
        <v>116</v>
      </c>
      <c r="C75" s="13" t="s">
        <v>110</v>
      </c>
      <c r="D75" s="48">
        <v>567.27</v>
      </c>
      <c r="E75" s="49"/>
      <c r="I75" s="32"/>
    </row>
    <row r="76" spans="1:5" ht="15">
      <c r="A76" s="22">
        <v>15</v>
      </c>
      <c r="B76" s="13" t="s">
        <v>115</v>
      </c>
      <c r="C76" s="13" t="s">
        <v>110</v>
      </c>
      <c r="D76" s="48">
        <v>31267.88</v>
      </c>
      <c r="E76" s="49"/>
    </row>
    <row r="77" spans="1:5" ht="15">
      <c r="A77" s="22">
        <v>16</v>
      </c>
      <c r="B77" s="13" t="s">
        <v>117</v>
      </c>
      <c r="C77" s="13" t="s">
        <v>110</v>
      </c>
      <c r="D77" s="48">
        <v>2022.37</v>
      </c>
      <c r="E77" s="49"/>
    </row>
    <row r="78" spans="1:5" ht="15">
      <c r="A78" s="22">
        <v>17</v>
      </c>
      <c r="B78" s="13" t="s">
        <v>118</v>
      </c>
      <c r="C78" s="13" t="s">
        <v>110</v>
      </c>
      <c r="D78" s="50">
        <v>4929.456</v>
      </c>
      <c r="E78" s="51"/>
    </row>
    <row r="79" ht="21" customHeight="1"/>
    <row r="80" spans="2:5" ht="21" customHeight="1">
      <c r="B80" s="54" t="s">
        <v>148</v>
      </c>
      <c r="C80" s="54"/>
      <c r="D80" s="52" t="s">
        <v>149</v>
      </c>
      <c r="E80" s="52"/>
    </row>
    <row r="81" spans="2:5" ht="21" customHeight="1">
      <c r="B81" s="66" t="s">
        <v>122</v>
      </c>
      <c r="C81" s="66"/>
      <c r="D81" s="66" t="s">
        <v>102</v>
      </c>
      <c r="E81" s="66"/>
    </row>
    <row r="82" spans="2:3" ht="21" customHeight="1">
      <c r="B82" s="52" t="s">
        <v>103</v>
      </c>
      <c r="C82" s="52"/>
    </row>
    <row r="83" spans="2:5" ht="21" customHeight="1">
      <c r="B83" s="52" t="s">
        <v>150</v>
      </c>
      <c r="C83" s="52"/>
      <c r="D83" s="15" t="s">
        <v>151</v>
      </c>
      <c r="E83" s="25" t="s">
        <v>152</v>
      </c>
    </row>
    <row r="84" spans="2:5" ht="21" customHeight="1">
      <c r="B84" s="66" t="s">
        <v>106</v>
      </c>
      <c r="C84" s="66"/>
      <c r="D84" s="30" t="s">
        <v>124</v>
      </c>
      <c r="E84" s="30" t="s">
        <v>102</v>
      </c>
    </row>
    <row r="85" spans="2:4" ht="21" customHeight="1">
      <c r="B85" s="52" t="s">
        <v>107</v>
      </c>
      <c r="C85" s="52"/>
      <c r="D85" s="25"/>
    </row>
    <row r="86" spans="2:4" ht="21" customHeight="1">
      <c r="B86" s="66" t="s">
        <v>108</v>
      </c>
      <c r="C86" s="66"/>
      <c r="D86" s="30"/>
    </row>
    <row r="87" ht="21" customHeight="1"/>
  </sheetData>
  <sheetProtection/>
  <mergeCells count="38">
    <mergeCell ref="D81:E81"/>
    <mergeCell ref="B86:C86"/>
    <mergeCell ref="B82:C82"/>
    <mergeCell ref="B83:C83"/>
    <mergeCell ref="B84:C84"/>
    <mergeCell ref="B85:C85"/>
    <mergeCell ref="B81:C81"/>
    <mergeCell ref="A37:D37"/>
    <mergeCell ref="B55:B57"/>
    <mergeCell ref="B59:B61"/>
    <mergeCell ref="B80:C80"/>
    <mergeCell ref="D80:E80"/>
    <mergeCell ref="D66:E66"/>
    <mergeCell ref="D67:E67"/>
    <mergeCell ref="D68:E68"/>
    <mergeCell ref="D69:E69"/>
    <mergeCell ref="D70:E70"/>
    <mergeCell ref="A6:E6"/>
    <mergeCell ref="A8:A9"/>
    <mergeCell ref="B8:B9"/>
    <mergeCell ref="C8:C9"/>
    <mergeCell ref="D8:E8"/>
    <mergeCell ref="D2:E2"/>
    <mergeCell ref="G3:J3"/>
    <mergeCell ref="G4:J4"/>
    <mergeCell ref="G5:J5"/>
    <mergeCell ref="A3:E3"/>
    <mergeCell ref="A4:E4"/>
    <mergeCell ref="A5:E5"/>
    <mergeCell ref="D71:E71"/>
    <mergeCell ref="D78:E78"/>
    <mergeCell ref="D65:E65"/>
    <mergeCell ref="D72:E72"/>
    <mergeCell ref="D73:E73"/>
    <mergeCell ref="D74:E74"/>
    <mergeCell ref="D75:E75"/>
    <mergeCell ref="D76:E76"/>
    <mergeCell ref="D77:E77"/>
  </mergeCells>
  <printOptions/>
  <pageMargins left="0.6692913385826772" right="0.1968503937007874" top="0.5511811023622047" bottom="0.1968503937007874" header="0.5118110236220472" footer="0.1968503937007874"/>
  <pageSetup fitToHeight="2" fitToWidth="1" horizontalDpi="600" verticalDpi="600" orientation="portrait" paperSize="9" scale="75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75" zoomScaleSheetLayoutView="75" zoomScalePageLayoutView="0" workbookViewId="0" topLeftCell="A1">
      <selection activeCell="D70" sqref="D70:E70"/>
    </sheetView>
  </sheetViews>
  <sheetFormatPr defaultColWidth="9.00390625" defaultRowHeight="12.75"/>
  <cols>
    <col min="1" max="1" width="10.75390625" style="15" customWidth="1"/>
    <col min="2" max="2" width="64.375" style="15" customWidth="1"/>
    <col min="3" max="3" width="11.00390625" style="15" customWidth="1"/>
    <col min="4" max="4" width="20.125" style="15" customWidth="1"/>
    <col min="5" max="5" width="20.875" style="15" customWidth="1"/>
    <col min="6" max="16384" width="9.125" style="15" customWidth="1"/>
  </cols>
  <sheetData>
    <row r="1" spans="4:5" ht="12.75">
      <c r="D1" s="26"/>
      <c r="E1" s="26" t="s">
        <v>142</v>
      </c>
    </row>
    <row r="2" spans="4:5" ht="74.25" customHeight="1">
      <c r="D2" s="52" t="s">
        <v>92</v>
      </c>
      <c r="E2" s="52"/>
    </row>
    <row r="3" spans="1:10" ht="53.25" customHeight="1">
      <c r="A3" s="56" t="s">
        <v>97</v>
      </c>
      <c r="B3" s="56"/>
      <c r="C3" s="56"/>
      <c r="D3" s="56"/>
      <c r="E3" s="56"/>
      <c r="G3" s="53"/>
      <c r="H3" s="53"/>
      <c r="I3" s="53"/>
      <c r="J3" s="53"/>
    </row>
    <row r="4" spans="1:10" ht="18.75">
      <c r="A4" s="57" t="s">
        <v>96</v>
      </c>
      <c r="B4" s="57"/>
      <c r="C4" s="57"/>
      <c r="D4" s="57"/>
      <c r="E4" s="57"/>
      <c r="G4" s="54"/>
      <c r="H4" s="54"/>
      <c r="I4" s="54"/>
      <c r="J4" s="54"/>
    </row>
    <row r="5" spans="1:10" ht="15">
      <c r="A5" s="58" t="s">
        <v>93</v>
      </c>
      <c r="B5" s="58"/>
      <c r="C5" s="58"/>
      <c r="D5" s="58"/>
      <c r="E5" s="58"/>
      <c r="G5" s="54"/>
      <c r="H5" s="55"/>
      <c r="I5" s="55"/>
      <c r="J5" s="55"/>
    </row>
    <row r="6" spans="1:10" ht="15" customHeight="1">
      <c r="A6" s="59" t="s">
        <v>94</v>
      </c>
      <c r="B6" s="59"/>
      <c r="C6" s="59"/>
      <c r="D6" s="59"/>
      <c r="E6" s="59"/>
      <c r="G6" s="27"/>
      <c r="H6" s="27"/>
      <c r="I6" s="27"/>
      <c r="J6" s="27"/>
    </row>
    <row r="7" spans="1:10" ht="15">
      <c r="A7" s="28"/>
      <c r="B7" s="39" t="s">
        <v>144</v>
      </c>
      <c r="C7" s="28"/>
      <c r="D7" s="29"/>
      <c r="E7" s="29" t="s">
        <v>95</v>
      </c>
      <c r="G7" s="27"/>
      <c r="H7" s="27"/>
      <c r="I7" s="27"/>
      <c r="J7" s="27"/>
    </row>
    <row r="8" spans="1:5" ht="15.75">
      <c r="A8" s="60" t="s">
        <v>0</v>
      </c>
      <c r="B8" s="60" t="s">
        <v>1</v>
      </c>
      <c r="C8" s="60" t="s">
        <v>2</v>
      </c>
      <c r="D8" s="62" t="s">
        <v>121</v>
      </c>
      <c r="E8" s="63"/>
    </row>
    <row r="9" spans="1:5" ht="47.25">
      <c r="A9" s="61"/>
      <c r="B9" s="61"/>
      <c r="C9" s="61"/>
      <c r="D9" s="7" t="s">
        <v>119</v>
      </c>
      <c r="E9" s="7" t="s">
        <v>120</v>
      </c>
    </row>
    <row r="10" spans="1:9" ht="15.75" customHeight="1">
      <c r="A10" s="16">
        <v>1</v>
      </c>
      <c r="B10" s="16">
        <v>2</v>
      </c>
      <c r="C10" s="16">
        <v>3</v>
      </c>
      <c r="D10" s="16">
        <v>7</v>
      </c>
      <c r="E10" s="16">
        <v>8</v>
      </c>
      <c r="H10" s="25"/>
      <c r="I10" s="25"/>
    </row>
    <row r="11" spans="1:5" ht="43.5">
      <c r="A11" s="11">
        <v>1</v>
      </c>
      <c r="B11" s="4" t="s">
        <v>80</v>
      </c>
      <c r="C11" s="3" t="s">
        <v>26</v>
      </c>
      <c r="D11" s="35">
        <f>D12+D38</f>
        <v>0</v>
      </c>
      <c r="E11" s="35" t="e">
        <f>E12+E38</f>
        <v>#DIV/0!</v>
      </c>
    </row>
    <row r="12" spans="1:5" ht="15">
      <c r="A12" s="4" t="s">
        <v>3</v>
      </c>
      <c r="B12" s="4" t="s">
        <v>4</v>
      </c>
      <c r="C12" s="5" t="s">
        <v>26</v>
      </c>
      <c r="D12" s="35">
        <f>D13+D16+D19+D33</f>
        <v>0</v>
      </c>
      <c r="E12" s="35" t="e">
        <f>E13+E16+E19+E33</f>
        <v>#DIV/0!</v>
      </c>
    </row>
    <row r="13" spans="1:5" ht="12.75">
      <c r="A13" s="17" t="s">
        <v>22</v>
      </c>
      <c r="B13" s="6" t="s">
        <v>5</v>
      </c>
      <c r="C13" s="3" t="s">
        <v>26</v>
      </c>
      <c r="D13" s="35">
        <f>D14+D15</f>
        <v>0</v>
      </c>
      <c r="E13" s="35" t="e">
        <f>E14+E15</f>
        <v>#DIV/0!</v>
      </c>
    </row>
    <row r="14" spans="1:5" ht="12.75">
      <c r="A14" s="18" t="s">
        <v>61</v>
      </c>
      <c r="B14" s="19" t="s">
        <v>6</v>
      </c>
      <c r="C14" s="2" t="s">
        <v>26</v>
      </c>
      <c r="D14" s="36"/>
      <c r="E14" s="37" t="e">
        <f>D14*($D$78+$D$77+$D$75)/$D$70</f>
        <v>#DIV/0!</v>
      </c>
    </row>
    <row r="15" spans="1:5" ht="22.5">
      <c r="A15" s="18" t="s">
        <v>62</v>
      </c>
      <c r="B15" s="19" t="s">
        <v>7</v>
      </c>
      <c r="C15" s="2" t="s">
        <v>26</v>
      </c>
      <c r="D15" s="36"/>
      <c r="E15" s="37" t="e">
        <f>D15*($D$78+$D$77+$D$75)/$D$70</f>
        <v>#DIV/0!</v>
      </c>
    </row>
    <row r="16" spans="1:5" ht="17.25" customHeight="1">
      <c r="A16" s="17" t="s">
        <v>23</v>
      </c>
      <c r="B16" s="6" t="s">
        <v>8</v>
      </c>
      <c r="C16" s="3" t="s">
        <v>26</v>
      </c>
      <c r="D16" s="35"/>
      <c r="E16" s="37" t="e">
        <f>D16*($D$78+$D$77+$D$75)/$D$70</f>
        <v>#DIV/0!</v>
      </c>
    </row>
    <row r="17" spans="1:5" ht="17.25" customHeight="1">
      <c r="A17" s="17" t="s">
        <v>139</v>
      </c>
      <c r="B17" s="6" t="s">
        <v>136</v>
      </c>
      <c r="C17" s="3" t="s">
        <v>137</v>
      </c>
      <c r="D17" s="35"/>
      <c r="E17" s="37" t="e">
        <f>D17*($D$78+$D$77+$D$75)/$D$70</f>
        <v>#DIV/0!</v>
      </c>
    </row>
    <row r="18" spans="1:5" ht="17.25" customHeight="1">
      <c r="A18" s="17" t="s">
        <v>140</v>
      </c>
      <c r="B18" s="6" t="s">
        <v>138</v>
      </c>
      <c r="C18" s="3" t="s">
        <v>141</v>
      </c>
      <c r="D18" s="35"/>
      <c r="E18" s="37" t="e">
        <f>D18*($D$78+$D$77+$D$75)/$D$70</f>
        <v>#DIV/0!</v>
      </c>
    </row>
    <row r="19" spans="1:5" ht="12.75">
      <c r="A19" s="17" t="s">
        <v>24</v>
      </c>
      <c r="B19" s="6" t="s">
        <v>9</v>
      </c>
      <c r="C19" s="3" t="s">
        <v>26</v>
      </c>
      <c r="D19" s="35">
        <f>D20+D21+D28+D29+D30+D31+D32</f>
        <v>0</v>
      </c>
      <c r="E19" s="35" t="e">
        <f>E20+E21+E28+E29+E30+E31+E32</f>
        <v>#DIV/0!</v>
      </c>
    </row>
    <row r="20" spans="1:5" ht="12.75">
      <c r="A20" s="18" t="s">
        <v>63</v>
      </c>
      <c r="B20" s="19" t="s">
        <v>10</v>
      </c>
      <c r="C20" s="2" t="s">
        <v>26</v>
      </c>
      <c r="D20" s="36"/>
      <c r="E20" s="37" t="e">
        <f>D20*($D$78+$D$77+$D$75)/$D$70</f>
        <v>#DIV/0!</v>
      </c>
    </row>
    <row r="21" spans="1:5" ht="12.75">
      <c r="A21" s="18" t="s">
        <v>64</v>
      </c>
      <c r="B21" s="19" t="s">
        <v>11</v>
      </c>
      <c r="C21" s="2" t="s">
        <v>26</v>
      </c>
      <c r="D21" s="36">
        <f>D22+D23+D24+D25+D26+D27</f>
        <v>0</v>
      </c>
      <c r="E21" s="36" t="e">
        <f>E22+E23+E24+E25+E26+E27</f>
        <v>#DIV/0!</v>
      </c>
    </row>
    <row r="22" spans="1:5" ht="12.75">
      <c r="A22" s="8" t="s">
        <v>65</v>
      </c>
      <c r="B22" s="20" t="s">
        <v>12</v>
      </c>
      <c r="C22" s="2" t="s">
        <v>26</v>
      </c>
      <c r="D22" s="36"/>
      <c r="E22" s="37" t="e">
        <f>D22*($D$78+$D$77+$D$75)/$D$70</f>
        <v>#DIV/0!</v>
      </c>
    </row>
    <row r="23" spans="1:5" ht="12.75">
      <c r="A23" s="8" t="s">
        <v>66</v>
      </c>
      <c r="B23" s="20" t="s">
        <v>13</v>
      </c>
      <c r="C23" s="2" t="s">
        <v>26</v>
      </c>
      <c r="D23" s="36"/>
      <c r="E23" s="37" t="e">
        <f aca="true" t="shared" si="0" ref="E23:E36">D23*($D$78+$D$77+$D$75)/$D$70</f>
        <v>#DIV/0!</v>
      </c>
    </row>
    <row r="24" spans="1:5" ht="12.75">
      <c r="A24" s="8" t="s">
        <v>67</v>
      </c>
      <c r="B24" s="20" t="s">
        <v>14</v>
      </c>
      <c r="C24" s="2" t="s">
        <v>26</v>
      </c>
      <c r="D24" s="36"/>
      <c r="E24" s="37" t="e">
        <f t="shared" si="0"/>
        <v>#DIV/0!</v>
      </c>
    </row>
    <row r="25" spans="1:5" ht="12.75">
      <c r="A25" s="8" t="s">
        <v>68</v>
      </c>
      <c r="B25" s="20" t="s">
        <v>15</v>
      </c>
      <c r="C25" s="2" t="s">
        <v>26</v>
      </c>
      <c r="D25" s="36"/>
      <c r="E25" s="37" t="e">
        <f t="shared" si="0"/>
        <v>#DIV/0!</v>
      </c>
    </row>
    <row r="26" spans="1:5" ht="12.75">
      <c r="A26" s="8" t="s">
        <v>69</v>
      </c>
      <c r="B26" s="20" t="s">
        <v>16</v>
      </c>
      <c r="C26" s="2" t="s">
        <v>26</v>
      </c>
      <c r="D26" s="36"/>
      <c r="E26" s="37" t="e">
        <f t="shared" si="0"/>
        <v>#DIV/0!</v>
      </c>
    </row>
    <row r="27" spans="1:5" ht="12.75">
      <c r="A27" s="8" t="s">
        <v>70</v>
      </c>
      <c r="B27" s="21" t="s">
        <v>17</v>
      </c>
      <c r="C27" s="2" t="s">
        <v>26</v>
      </c>
      <c r="D27" s="36"/>
      <c r="E27" s="37" t="e">
        <f t="shared" si="0"/>
        <v>#DIV/0!</v>
      </c>
    </row>
    <row r="28" spans="1:5" ht="12.75">
      <c r="A28" s="18" t="s">
        <v>71</v>
      </c>
      <c r="B28" s="19" t="s">
        <v>18</v>
      </c>
      <c r="C28" s="2" t="s">
        <v>26</v>
      </c>
      <c r="D28" s="36"/>
      <c r="E28" s="37" t="e">
        <f t="shared" si="0"/>
        <v>#DIV/0!</v>
      </c>
    </row>
    <row r="29" spans="1:5" ht="12.75">
      <c r="A29" s="18" t="s">
        <v>72</v>
      </c>
      <c r="B29" s="19" t="s">
        <v>19</v>
      </c>
      <c r="C29" s="2" t="s">
        <v>26</v>
      </c>
      <c r="D29" s="36"/>
      <c r="E29" s="37" t="e">
        <f t="shared" si="0"/>
        <v>#DIV/0!</v>
      </c>
    </row>
    <row r="30" spans="1:5" ht="28.5" customHeight="1">
      <c r="A30" s="18" t="s">
        <v>73</v>
      </c>
      <c r="B30" s="19" t="s">
        <v>20</v>
      </c>
      <c r="C30" s="2" t="s">
        <v>26</v>
      </c>
      <c r="D30" s="36"/>
      <c r="E30" s="37" t="e">
        <f t="shared" si="0"/>
        <v>#DIV/0!</v>
      </c>
    </row>
    <row r="31" spans="1:5" ht="12.75">
      <c r="A31" s="18" t="s">
        <v>74</v>
      </c>
      <c r="B31" s="19" t="s">
        <v>56</v>
      </c>
      <c r="C31" s="2" t="s">
        <v>26</v>
      </c>
      <c r="D31" s="37"/>
      <c r="E31" s="37" t="e">
        <f>D31*($D$78+$D$77+$D$75)/$D$70</f>
        <v>#DIV/0!</v>
      </c>
    </row>
    <row r="32" spans="1:5" ht="12.75">
      <c r="A32" s="18" t="s">
        <v>78</v>
      </c>
      <c r="B32" s="19" t="s">
        <v>21</v>
      </c>
      <c r="C32" s="2" t="s">
        <v>26</v>
      </c>
      <c r="D32" s="37"/>
      <c r="E32" s="37" t="e">
        <f t="shared" si="0"/>
        <v>#DIV/0!</v>
      </c>
    </row>
    <row r="33" spans="1:5" ht="12.75">
      <c r="A33" s="17" t="s">
        <v>25</v>
      </c>
      <c r="B33" s="23" t="s">
        <v>57</v>
      </c>
      <c r="C33" s="3" t="s">
        <v>26</v>
      </c>
      <c r="D33" s="38">
        <f>D34+D35+D36</f>
        <v>0</v>
      </c>
      <c r="E33" s="38" t="e">
        <f>E34+E35+E36</f>
        <v>#DIV/0!</v>
      </c>
    </row>
    <row r="34" spans="1:5" ht="12.75">
      <c r="A34" s="18" t="s">
        <v>75</v>
      </c>
      <c r="B34" s="19" t="s">
        <v>60</v>
      </c>
      <c r="C34" s="2" t="s">
        <v>26</v>
      </c>
      <c r="D34" s="37"/>
      <c r="E34" s="37" t="e">
        <f t="shared" si="0"/>
        <v>#DIV/0!</v>
      </c>
    </row>
    <row r="35" spans="1:5" ht="12.75">
      <c r="A35" s="18" t="s">
        <v>76</v>
      </c>
      <c r="B35" s="19" t="s">
        <v>58</v>
      </c>
      <c r="C35" s="2" t="s">
        <v>26</v>
      </c>
      <c r="D35" s="37"/>
      <c r="E35" s="37" t="e">
        <f t="shared" si="0"/>
        <v>#DIV/0!</v>
      </c>
    </row>
    <row r="36" spans="1:5" ht="18" customHeight="1">
      <c r="A36" s="18" t="s">
        <v>77</v>
      </c>
      <c r="B36" s="19" t="s">
        <v>59</v>
      </c>
      <c r="C36" s="2" t="s">
        <v>26</v>
      </c>
      <c r="D36" s="37"/>
      <c r="E36" s="37" t="e">
        <f t="shared" si="0"/>
        <v>#DIV/0!</v>
      </c>
    </row>
    <row r="37" spans="1:5" ht="9.75" customHeight="1">
      <c r="A37" s="64"/>
      <c r="B37" s="64"/>
      <c r="C37" s="64"/>
      <c r="D37" s="64"/>
      <c r="E37" s="22"/>
    </row>
    <row r="38" spans="1:5" ht="15">
      <c r="A38" s="4" t="s">
        <v>39</v>
      </c>
      <c r="B38" s="4" t="s">
        <v>38</v>
      </c>
      <c r="C38" s="4" t="s">
        <v>26</v>
      </c>
      <c r="D38" s="38">
        <f>D39+D40+D41+D42+D43+D47+D48+D49+D50+D51+D52</f>
        <v>0</v>
      </c>
      <c r="E38" s="38" t="e">
        <f>E39+E40+E41+E42+E43+E47+E48+E49+E50+E51+E52</f>
        <v>#DIV/0!</v>
      </c>
    </row>
    <row r="39" spans="1:5" ht="12.75">
      <c r="A39" s="17" t="s">
        <v>40</v>
      </c>
      <c r="B39" s="9" t="s">
        <v>27</v>
      </c>
      <c r="C39" s="3" t="s">
        <v>26</v>
      </c>
      <c r="D39" s="37"/>
      <c r="E39" s="37" t="e">
        <f>D39*($D$78+$D$77+$D$75)/$D$70</f>
        <v>#DIV/0!</v>
      </c>
    </row>
    <row r="40" spans="1:5" ht="12.75">
      <c r="A40" s="17" t="s">
        <v>41</v>
      </c>
      <c r="B40" s="9" t="s">
        <v>28</v>
      </c>
      <c r="C40" s="3" t="s">
        <v>26</v>
      </c>
      <c r="D40" s="37"/>
      <c r="E40" s="37" t="e">
        <f>D40*($D$78+$D$77+$D$75)/$D$70</f>
        <v>#DIV/0!</v>
      </c>
    </row>
    <row r="41" spans="1:5" ht="12.75">
      <c r="A41" s="17" t="s">
        <v>42</v>
      </c>
      <c r="B41" s="9" t="s">
        <v>29</v>
      </c>
      <c r="C41" s="3" t="s">
        <v>26</v>
      </c>
      <c r="D41" s="37"/>
      <c r="E41" s="37" t="e">
        <f>D41*($D$78+$D$77+$D$75)/$D$70</f>
        <v>#DIV/0!</v>
      </c>
    </row>
    <row r="42" spans="1:5" ht="12.75">
      <c r="A42" s="17" t="s">
        <v>43</v>
      </c>
      <c r="B42" s="9" t="s">
        <v>30</v>
      </c>
      <c r="C42" s="3" t="s">
        <v>26</v>
      </c>
      <c r="D42" s="37"/>
      <c r="E42" s="37" t="e">
        <f>D42*($D$78+$D$77+$D$75)/$D$70</f>
        <v>#DIV/0!</v>
      </c>
    </row>
    <row r="43" spans="1:5" ht="12.75">
      <c r="A43" s="17" t="s">
        <v>44</v>
      </c>
      <c r="B43" s="10" t="s">
        <v>143</v>
      </c>
      <c r="C43" s="3" t="s">
        <v>26</v>
      </c>
      <c r="D43" s="37">
        <f>D44+D45+D46</f>
        <v>0</v>
      </c>
      <c r="E43" s="37" t="e">
        <f>E44+E45+E46</f>
        <v>#DIV/0!</v>
      </c>
    </row>
    <row r="44" spans="1:5" ht="12.75">
      <c r="A44" s="18" t="s">
        <v>52</v>
      </c>
      <c r="B44" s="19" t="s">
        <v>31</v>
      </c>
      <c r="C44" s="2" t="s">
        <v>26</v>
      </c>
      <c r="D44" s="37"/>
      <c r="E44" s="37" t="e">
        <f>D44*($D$78+$D$77+$D$75)/$D$70</f>
        <v>#DIV/0!</v>
      </c>
    </row>
    <row r="45" spans="1:5" ht="12.75">
      <c r="A45" s="18" t="s">
        <v>53</v>
      </c>
      <c r="B45" s="19" t="s">
        <v>32</v>
      </c>
      <c r="C45" s="2" t="s">
        <v>26</v>
      </c>
      <c r="D45" s="37"/>
      <c r="E45" s="37" t="e">
        <f aca="true" t="shared" si="1" ref="E45:E52">D45*($D$78+$D$77+$D$75)/$D$70</f>
        <v>#DIV/0!</v>
      </c>
    </row>
    <row r="46" spans="1:5" ht="12.75">
      <c r="A46" s="18" t="s">
        <v>54</v>
      </c>
      <c r="B46" s="19" t="s">
        <v>33</v>
      </c>
      <c r="C46" s="2" t="s">
        <v>26</v>
      </c>
      <c r="D46" s="37"/>
      <c r="E46" s="37" t="e">
        <f t="shared" si="1"/>
        <v>#DIV/0!</v>
      </c>
    </row>
    <row r="47" spans="1:5" ht="12.75">
      <c r="A47" s="17" t="s">
        <v>45</v>
      </c>
      <c r="B47" s="9" t="s">
        <v>34</v>
      </c>
      <c r="C47" s="3" t="s">
        <v>26</v>
      </c>
      <c r="D47" s="37"/>
      <c r="E47" s="37" t="e">
        <f t="shared" si="1"/>
        <v>#DIV/0!</v>
      </c>
    </row>
    <row r="48" spans="1:5" ht="12.75">
      <c r="A48" s="17" t="s">
        <v>46</v>
      </c>
      <c r="B48" s="9" t="s">
        <v>55</v>
      </c>
      <c r="C48" s="3" t="s">
        <v>26</v>
      </c>
      <c r="D48" s="37"/>
      <c r="E48" s="37" t="e">
        <f t="shared" si="1"/>
        <v>#DIV/0!</v>
      </c>
    </row>
    <row r="49" spans="1:5" ht="12.75">
      <c r="A49" s="17" t="s">
        <v>47</v>
      </c>
      <c r="B49" s="9" t="s">
        <v>51</v>
      </c>
      <c r="C49" s="3" t="s">
        <v>26</v>
      </c>
      <c r="D49" s="37"/>
      <c r="E49" s="37" t="e">
        <f t="shared" si="1"/>
        <v>#DIV/0!</v>
      </c>
    </row>
    <row r="50" spans="1:5" ht="12.75">
      <c r="A50" s="17" t="s">
        <v>48</v>
      </c>
      <c r="B50" s="9" t="s">
        <v>35</v>
      </c>
      <c r="C50" s="3" t="s">
        <v>26</v>
      </c>
      <c r="D50" s="37"/>
      <c r="E50" s="37" t="e">
        <f t="shared" si="1"/>
        <v>#DIV/0!</v>
      </c>
    </row>
    <row r="51" spans="1:5" ht="12.75">
      <c r="A51" s="17" t="s">
        <v>49</v>
      </c>
      <c r="B51" s="9" t="s">
        <v>36</v>
      </c>
      <c r="C51" s="3" t="s">
        <v>26</v>
      </c>
      <c r="D51" s="37"/>
      <c r="E51" s="37" t="e">
        <f t="shared" si="1"/>
        <v>#DIV/0!</v>
      </c>
    </row>
    <row r="52" spans="1:5" ht="12.75">
      <c r="A52" s="17" t="s">
        <v>50</v>
      </c>
      <c r="B52" s="9" t="s">
        <v>37</v>
      </c>
      <c r="C52" s="3" t="s">
        <v>26</v>
      </c>
      <c r="D52" s="37"/>
      <c r="E52" s="37" t="e">
        <f t="shared" si="1"/>
        <v>#DIV/0!</v>
      </c>
    </row>
    <row r="53" spans="1:5" ht="12.75">
      <c r="A53" s="22">
        <v>2</v>
      </c>
      <c r="B53" s="12" t="s">
        <v>81</v>
      </c>
      <c r="C53" s="3" t="s">
        <v>26</v>
      </c>
      <c r="D53" s="34" t="s">
        <v>135</v>
      </c>
      <c r="E53" s="37"/>
    </row>
    <row r="54" spans="1:5" ht="15">
      <c r="A54" s="1">
        <v>3</v>
      </c>
      <c r="B54" s="13" t="s">
        <v>82</v>
      </c>
      <c r="C54" s="3" t="s">
        <v>26</v>
      </c>
      <c r="D54" s="34" t="s">
        <v>135</v>
      </c>
      <c r="E54" s="37"/>
    </row>
    <row r="55" spans="1:5" ht="12.75">
      <c r="A55" s="24" t="s">
        <v>84</v>
      </c>
      <c r="B55" s="65" t="s">
        <v>83</v>
      </c>
      <c r="C55" s="3" t="s">
        <v>26</v>
      </c>
      <c r="D55" s="34" t="s">
        <v>135</v>
      </c>
      <c r="E55" s="37"/>
    </row>
    <row r="56" spans="1:5" ht="10.5" customHeight="1">
      <c r="A56" s="24" t="s">
        <v>85</v>
      </c>
      <c r="B56" s="65"/>
      <c r="C56" s="3" t="s">
        <v>26</v>
      </c>
      <c r="D56" s="34" t="s">
        <v>135</v>
      </c>
      <c r="E56" s="37"/>
    </row>
    <row r="57" spans="1:5" ht="12.75">
      <c r="A57" s="1" t="s">
        <v>86</v>
      </c>
      <c r="B57" s="65"/>
      <c r="C57" s="3" t="s">
        <v>26</v>
      </c>
      <c r="D57" s="34" t="s">
        <v>135</v>
      </c>
      <c r="E57" s="37"/>
    </row>
    <row r="58" spans="1:5" ht="15">
      <c r="A58" s="22">
        <v>4</v>
      </c>
      <c r="B58" s="14" t="s">
        <v>87</v>
      </c>
      <c r="C58" s="3" t="s">
        <v>26</v>
      </c>
      <c r="D58" s="34" t="s">
        <v>135</v>
      </c>
      <c r="E58" s="37"/>
    </row>
    <row r="59" spans="1:5" ht="12.75">
      <c r="A59" s="22" t="s">
        <v>89</v>
      </c>
      <c r="B59" s="64" t="s">
        <v>83</v>
      </c>
      <c r="C59" s="3" t="s">
        <v>26</v>
      </c>
      <c r="D59" s="34" t="s">
        <v>135</v>
      </c>
      <c r="E59" s="37"/>
    </row>
    <row r="60" spans="1:5" ht="12.75">
      <c r="A60" s="22" t="s">
        <v>90</v>
      </c>
      <c r="B60" s="64"/>
      <c r="C60" s="3" t="s">
        <v>26</v>
      </c>
      <c r="D60" s="34" t="s">
        <v>135</v>
      </c>
      <c r="E60" s="37"/>
    </row>
    <row r="61" spans="1:5" ht="12.75">
      <c r="A61" s="22" t="s">
        <v>91</v>
      </c>
      <c r="B61" s="64"/>
      <c r="C61" s="3" t="s">
        <v>26</v>
      </c>
      <c r="D61" s="34" t="s">
        <v>135</v>
      </c>
      <c r="E61" s="37"/>
    </row>
    <row r="62" spans="1:5" ht="15">
      <c r="A62" s="22">
        <v>5</v>
      </c>
      <c r="B62" s="13" t="s">
        <v>88</v>
      </c>
      <c r="C62" s="3" t="s">
        <v>26</v>
      </c>
      <c r="D62" s="34" t="s">
        <v>135</v>
      </c>
      <c r="E62" s="37"/>
    </row>
    <row r="63" spans="1:5" ht="32.25" customHeight="1">
      <c r="A63" s="22">
        <v>6</v>
      </c>
      <c r="B63" s="13" t="s">
        <v>98</v>
      </c>
      <c r="C63" s="13" t="s">
        <v>79</v>
      </c>
      <c r="D63" s="37"/>
      <c r="E63" s="37"/>
    </row>
    <row r="64" spans="1:5" ht="15">
      <c r="A64" s="22">
        <v>7</v>
      </c>
      <c r="B64" s="13" t="s">
        <v>99</v>
      </c>
      <c r="C64" s="13" t="s">
        <v>100</v>
      </c>
      <c r="D64" s="37"/>
      <c r="E64" s="37"/>
    </row>
    <row r="65" spans="1:5" ht="15">
      <c r="A65" s="22" t="s">
        <v>128</v>
      </c>
      <c r="B65" s="13" t="s">
        <v>127</v>
      </c>
      <c r="C65" s="13" t="s">
        <v>100</v>
      </c>
      <c r="D65" s="48"/>
      <c r="E65" s="49"/>
    </row>
    <row r="66" spans="1:5" ht="15">
      <c r="A66" s="22">
        <v>8</v>
      </c>
      <c r="B66" s="33" t="s">
        <v>125</v>
      </c>
      <c r="C66" s="13" t="s">
        <v>129</v>
      </c>
      <c r="D66" s="48"/>
      <c r="E66" s="49"/>
    </row>
    <row r="67" spans="1:5" ht="15">
      <c r="A67" s="22">
        <v>9</v>
      </c>
      <c r="B67" s="33" t="s">
        <v>126</v>
      </c>
      <c r="C67" s="13" t="s">
        <v>129</v>
      </c>
      <c r="D67" s="48"/>
      <c r="E67" s="49"/>
    </row>
    <row r="68" spans="1:5" ht="15">
      <c r="A68" s="22">
        <v>10</v>
      </c>
      <c r="B68" s="33" t="s">
        <v>130</v>
      </c>
      <c r="C68" s="13" t="s">
        <v>134</v>
      </c>
      <c r="D68" s="48"/>
      <c r="E68" s="49"/>
    </row>
    <row r="69" spans="1:5" ht="15">
      <c r="A69" s="22">
        <v>11</v>
      </c>
      <c r="B69" s="33" t="s">
        <v>131</v>
      </c>
      <c r="C69" s="13" t="s">
        <v>134</v>
      </c>
      <c r="D69" s="48"/>
      <c r="E69" s="49"/>
    </row>
    <row r="70" spans="1:5" ht="15">
      <c r="A70" s="22">
        <v>12</v>
      </c>
      <c r="B70" s="13" t="s">
        <v>109</v>
      </c>
      <c r="C70" s="13" t="s">
        <v>110</v>
      </c>
      <c r="D70" s="48"/>
      <c r="E70" s="49"/>
    </row>
    <row r="71" spans="1:5" ht="15">
      <c r="A71" s="22">
        <v>13</v>
      </c>
      <c r="B71" s="13" t="s">
        <v>111</v>
      </c>
      <c r="C71" s="13" t="s">
        <v>110</v>
      </c>
      <c r="D71" s="48"/>
      <c r="E71" s="49"/>
    </row>
    <row r="72" spans="1:5" ht="15">
      <c r="A72" s="22">
        <v>14</v>
      </c>
      <c r="B72" s="13" t="s">
        <v>112</v>
      </c>
      <c r="C72" s="13" t="s">
        <v>110</v>
      </c>
      <c r="D72" s="48"/>
      <c r="E72" s="49"/>
    </row>
    <row r="73" spans="1:5" ht="15">
      <c r="A73" s="22"/>
      <c r="B73" s="13" t="s">
        <v>113</v>
      </c>
      <c r="C73" s="13"/>
      <c r="D73" s="48"/>
      <c r="E73" s="49"/>
    </row>
    <row r="74" spans="1:9" ht="15">
      <c r="A74" s="31" t="s">
        <v>132</v>
      </c>
      <c r="B74" s="13" t="s">
        <v>114</v>
      </c>
      <c r="C74" s="13" t="s">
        <v>110</v>
      </c>
      <c r="D74" s="48"/>
      <c r="E74" s="49"/>
      <c r="I74" s="32"/>
    </row>
    <row r="75" spans="1:9" ht="15">
      <c r="A75" s="31" t="s">
        <v>133</v>
      </c>
      <c r="B75" s="13" t="s">
        <v>116</v>
      </c>
      <c r="C75" s="13" t="s">
        <v>110</v>
      </c>
      <c r="D75" s="48"/>
      <c r="E75" s="49"/>
      <c r="I75" s="32"/>
    </row>
    <row r="76" spans="1:5" ht="15">
      <c r="A76" s="22">
        <v>15</v>
      </c>
      <c r="B76" s="13" t="s">
        <v>115</v>
      </c>
      <c r="C76" s="13" t="s">
        <v>110</v>
      </c>
      <c r="D76" s="48"/>
      <c r="E76" s="49"/>
    </row>
    <row r="77" spans="1:5" ht="15">
      <c r="A77" s="22">
        <v>16</v>
      </c>
      <c r="B77" s="13" t="s">
        <v>117</v>
      </c>
      <c r="C77" s="13" t="s">
        <v>110</v>
      </c>
      <c r="D77" s="48"/>
      <c r="E77" s="49"/>
    </row>
    <row r="78" spans="1:5" ht="15">
      <c r="A78" s="22">
        <v>17</v>
      </c>
      <c r="B78" s="13" t="s">
        <v>118</v>
      </c>
      <c r="C78" s="13" t="s">
        <v>110</v>
      </c>
      <c r="D78" s="50"/>
      <c r="E78" s="51"/>
    </row>
    <row r="79" ht="21" customHeight="1"/>
    <row r="80" spans="2:5" ht="21" customHeight="1">
      <c r="B80" s="54" t="s">
        <v>101</v>
      </c>
      <c r="C80" s="54"/>
      <c r="D80" s="52" t="s">
        <v>105</v>
      </c>
      <c r="E80" s="52"/>
    </row>
    <row r="81" spans="2:5" ht="21" customHeight="1">
      <c r="B81" s="66" t="s">
        <v>122</v>
      </c>
      <c r="C81" s="66"/>
      <c r="D81" s="66" t="s">
        <v>102</v>
      </c>
      <c r="E81" s="66"/>
    </row>
    <row r="82" spans="2:3" ht="21" customHeight="1">
      <c r="B82" s="52" t="s">
        <v>103</v>
      </c>
      <c r="C82" s="52"/>
    </row>
    <row r="83" spans="2:5" ht="21" customHeight="1">
      <c r="B83" s="52" t="s">
        <v>104</v>
      </c>
      <c r="C83" s="52"/>
      <c r="D83" s="15" t="s">
        <v>123</v>
      </c>
      <c r="E83" s="25" t="s">
        <v>123</v>
      </c>
    </row>
    <row r="84" spans="2:5" ht="21" customHeight="1">
      <c r="B84" s="66" t="s">
        <v>106</v>
      </c>
      <c r="C84" s="66"/>
      <c r="D84" s="30" t="s">
        <v>124</v>
      </c>
      <c r="E84" s="30" t="s">
        <v>102</v>
      </c>
    </row>
    <row r="85" spans="2:4" ht="21" customHeight="1">
      <c r="B85" s="52" t="s">
        <v>107</v>
      </c>
      <c r="C85" s="52"/>
      <c r="D85" s="25"/>
    </row>
    <row r="86" spans="2:4" ht="21" customHeight="1">
      <c r="B86" s="66" t="s">
        <v>108</v>
      </c>
      <c r="C86" s="66"/>
      <c r="D86" s="30"/>
    </row>
    <row r="87" ht="21" customHeight="1"/>
  </sheetData>
  <sheetProtection/>
  <mergeCells count="38">
    <mergeCell ref="D71:E71"/>
    <mergeCell ref="D78:E78"/>
    <mergeCell ref="D65:E65"/>
    <mergeCell ref="D72:E72"/>
    <mergeCell ref="D73:E73"/>
    <mergeCell ref="D74:E74"/>
    <mergeCell ref="D75:E75"/>
    <mergeCell ref="D76:E76"/>
    <mergeCell ref="D77:E77"/>
    <mergeCell ref="D2:E2"/>
    <mergeCell ref="G3:J3"/>
    <mergeCell ref="G4:J4"/>
    <mergeCell ref="G5:J5"/>
    <mergeCell ref="A3:E3"/>
    <mergeCell ref="A4:E4"/>
    <mergeCell ref="A5:E5"/>
    <mergeCell ref="A6:E6"/>
    <mergeCell ref="A8:A9"/>
    <mergeCell ref="B8:B9"/>
    <mergeCell ref="C8:C9"/>
    <mergeCell ref="D8:E8"/>
    <mergeCell ref="A37:D37"/>
    <mergeCell ref="B55:B57"/>
    <mergeCell ref="B59:B61"/>
    <mergeCell ref="B80:C80"/>
    <mergeCell ref="D80:E80"/>
    <mergeCell ref="D66:E66"/>
    <mergeCell ref="D67:E67"/>
    <mergeCell ref="D68:E68"/>
    <mergeCell ref="D69:E69"/>
    <mergeCell ref="D70:E70"/>
    <mergeCell ref="D81:E81"/>
    <mergeCell ref="B86:C86"/>
    <mergeCell ref="B82:C82"/>
    <mergeCell ref="B83:C83"/>
    <mergeCell ref="B84:C84"/>
    <mergeCell ref="B85:C85"/>
    <mergeCell ref="B81:C81"/>
  </mergeCells>
  <printOptions/>
  <pageMargins left="0.6692913385826772" right="0.1968503937007874" top="0.5511811023622047" bottom="0.1968503937007874" header="0.5118110236220472" footer="0.1968503937007874"/>
  <pageSetup fitToHeight="2" fitToWidth="1" horizontalDpi="600" verticalDpi="600" orientation="portrait" paperSize="9" scale="75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ZaharovaNA</dc:creator>
  <cp:keywords/>
  <dc:description/>
  <cp:lastModifiedBy>dimeev</cp:lastModifiedBy>
  <cp:lastPrinted>2013-04-25T04:24:47Z</cp:lastPrinted>
  <dcterms:created xsi:type="dcterms:W3CDTF">2011-03-24T12:46:14Z</dcterms:created>
  <dcterms:modified xsi:type="dcterms:W3CDTF">2013-04-30T08:15:32Z</dcterms:modified>
  <cp:category/>
  <cp:version/>
  <cp:contentType/>
  <cp:contentStatus/>
</cp:coreProperties>
</file>